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35" windowWidth="9420" windowHeight="4500" tabRatio="708" activeTab="0"/>
  </bookViews>
  <sheets>
    <sheet name="2^dic" sheetId="1" r:id="rId1"/>
    <sheet name="1^dic" sheetId="2" r:id="rId2"/>
    <sheet name="2^nov" sheetId="3" r:id="rId3"/>
    <sheet name="1^nov" sheetId="4" r:id="rId4"/>
    <sheet name="2^ott" sheetId="5" r:id="rId5"/>
    <sheet name="1^ott" sheetId="6" r:id="rId6"/>
    <sheet name="2^sett" sheetId="7" r:id="rId7"/>
    <sheet name="1^sett" sheetId="8" r:id="rId8"/>
    <sheet name="2^ago" sheetId="9" r:id="rId9"/>
    <sheet name="1^ago" sheetId="10" r:id="rId10"/>
    <sheet name="2^lug" sheetId="11" r:id="rId11"/>
    <sheet name="1^lug" sheetId="12" r:id="rId12"/>
    <sheet name="2^giu" sheetId="13" r:id="rId13"/>
    <sheet name="1^giu" sheetId="14" r:id="rId14"/>
    <sheet name="2^mag" sheetId="15" r:id="rId15"/>
    <sheet name="1^mag" sheetId="16" r:id="rId16"/>
    <sheet name="2^apr" sheetId="17" r:id="rId17"/>
    <sheet name="1^apr" sheetId="18" r:id="rId18"/>
    <sheet name="2^mar" sheetId="19" r:id="rId19"/>
    <sheet name="1^mar" sheetId="20" r:id="rId20"/>
    <sheet name="2^feb" sheetId="21" r:id="rId21"/>
    <sheet name="1^feb" sheetId="22" r:id="rId22"/>
    <sheet name="2^gen" sheetId="23" r:id="rId23"/>
    <sheet name="1^gen" sheetId="24" r:id="rId24"/>
  </sheets>
  <externalReferences>
    <externalReference r:id="rId27"/>
  </externalReferences>
  <definedNames>
    <definedName name="_xlnm.Print_Area" localSheetId="4">'2^ott'!$A$1:$E$72</definedName>
  </definedNames>
  <calcPr fullCalcOnLoad="1"/>
</workbook>
</file>

<file path=xl/sharedStrings.xml><?xml version="1.0" encoding="utf-8"?>
<sst xmlns="http://schemas.openxmlformats.org/spreadsheetml/2006/main" count="2079" uniqueCount="92">
  <si>
    <t>CAMERA DI COMMERCIO I.A.A. - GENOVA</t>
  </si>
  <si>
    <t>Pagamento contanti</t>
  </si>
  <si>
    <t>Pagamento differito 30 gg.</t>
  </si>
  <si>
    <t>EURO</t>
  </si>
  <si>
    <t>il litro</t>
  </si>
  <si>
    <t>il kg</t>
  </si>
  <si>
    <r>
      <t xml:space="preserve">  * BENZINA </t>
    </r>
    <r>
      <rPr>
        <sz val="9"/>
        <rFont val="Arial"/>
        <family val="2"/>
      </rPr>
      <t xml:space="preserve">Super senza piombo </t>
    </r>
    <r>
      <rPr>
        <b/>
        <sz val="9"/>
        <rFont val="Arial"/>
        <family val="2"/>
      </rPr>
      <t xml:space="preserve">     </t>
    </r>
  </si>
  <si>
    <t>PREZZI AL CONSUMO DEI PRODOTTI PETROLIFERI RILEVATI NELLA PROVINCIA DI GENOVA DALL'APPOSITA COMMISSIONE</t>
  </si>
  <si>
    <t xml:space="preserve"> (Franco domicilio consumatore - IVA 10% inclusa)</t>
  </si>
  <si>
    <r>
      <t xml:space="preserve"> OLIO COMBUSTIBILE FLUIDO PER RISCALDAMENTO </t>
    </r>
    <r>
      <rPr>
        <b/>
        <sz val="8"/>
        <rFont val="Arial"/>
        <family val="2"/>
      </rPr>
      <t>3/5° E - BTZ (0,3% zolfo)</t>
    </r>
  </si>
  <si>
    <t xml:space="preserve"> (Franco consumatore Provincia di Genova - IVA 20% inclusa)</t>
  </si>
  <si>
    <t xml:space="preserve"> (Franco consumatore Prov. di Genova - IVA 10% inclusa)</t>
  </si>
  <si>
    <t xml:space="preserve"> PRODOTTI PER AUTOTRAZIONE</t>
  </si>
  <si>
    <t xml:space="preserve"> (IVA 20% inclusa - Franco distributore stradale - con servizio)</t>
  </si>
  <si>
    <r>
      <t xml:space="preserve"> BITUMI STRADALI </t>
    </r>
    <r>
      <rPr>
        <sz val="8"/>
        <rFont val="Arial"/>
        <family val="2"/>
      </rPr>
      <t xml:space="preserve">(Franco consumatore Provincia di Genova - IVA 20% esclusa)            </t>
    </r>
    <r>
      <rPr>
        <b/>
        <sz val="9"/>
        <rFont val="Arial"/>
        <family val="2"/>
      </rPr>
      <t xml:space="preserve"> </t>
    </r>
  </si>
  <si>
    <t xml:space="preserve"> OLIO COMBUSTIBILE DENSO BTZ (Zolfo non superiore all'1%)</t>
  </si>
  <si>
    <t xml:space="preserve"> (Franco consumatore Provincia di Genova - IVA 10% esclusa) </t>
  </si>
  <si>
    <t xml:space="preserve"> GPL: BOMBOLE</t>
  </si>
  <si>
    <t xml:space="preserve"> (Al consumo - franco magazzino rivenditore)</t>
  </si>
  <si>
    <t xml:space="preserve"> GPL : sfuso</t>
  </si>
  <si>
    <r>
      <t xml:space="preserve"> (</t>
    </r>
    <r>
      <rPr>
        <sz val="8"/>
        <rFont val="Arial"/>
        <family val="2"/>
      </rPr>
      <t>propano - IVA 20% inclusa)</t>
    </r>
  </si>
  <si>
    <t>Accisa</t>
  </si>
  <si>
    <t>per 1000 litri</t>
  </si>
  <si>
    <t>per 1000 kg</t>
  </si>
  <si>
    <t>la tonn.</t>
  </si>
  <si>
    <t xml:space="preserve"> (Franco consumatore  Provincia di Genova - IVA 20% inclusa)</t>
  </si>
  <si>
    <r>
      <t xml:space="preserve"> GASOLIO PER RISCALDAMENTO SERRE </t>
    </r>
    <r>
      <rPr>
        <b/>
        <sz val="8"/>
        <rFont val="Arial"/>
        <family val="2"/>
      </rPr>
      <t xml:space="preserve"> (0,005% zolfo)</t>
    </r>
  </si>
  <si>
    <r>
      <t xml:space="preserve"> OLIO COMBUSTIBILE DENSO PER RISCALDAMENTO </t>
    </r>
    <r>
      <rPr>
        <b/>
        <sz val="8"/>
        <rFont val="Arial"/>
        <family val="2"/>
      </rPr>
      <t>13°E - BTZ (0,3% zolfo)</t>
    </r>
  </si>
  <si>
    <t xml:space="preserve"> (Franco domicilio consumatore - IVA 10% inclusa)                                        </t>
  </si>
  <si>
    <r>
      <t xml:space="preserve"> GASOLIO PER USO RISCALDAMENTO (0,005% ZOLFO) (1) *</t>
    </r>
    <r>
      <rPr>
        <b/>
        <vertAlign val="superscript"/>
        <sz val="9"/>
        <rFont val="Arial"/>
        <family val="2"/>
      </rPr>
      <t xml:space="preserve"> 2</t>
    </r>
  </si>
  <si>
    <r>
      <t xml:space="preserve"> GASOLIO PER USO AGRICOLO </t>
    </r>
    <r>
      <rPr>
        <b/>
        <sz val="8"/>
        <rFont val="Arial"/>
        <family val="2"/>
      </rPr>
      <t>(0,005% zolfo)</t>
    </r>
    <r>
      <rPr>
        <b/>
        <vertAlign val="superscript"/>
        <sz val="8"/>
        <rFont val="Arial"/>
        <family val="2"/>
      </rPr>
      <t xml:space="preserve"> 2 </t>
    </r>
  </si>
  <si>
    <r>
      <t xml:space="preserve">  * GASOLIO (0,005% zolfo- Indice Diesel non infer. A 53)</t>
    </r>
    <r>
      <rPr>
        <b/>
        <vertAlign val="superscript"/>
        <sz val="9"/>
        <rFont val="Arial"/>
        <family val="2"/>
      </rPr>
      <t xml:space="preserve"> 2</t>
    </r>
  </si>
  <si>
    <r>
      <t xml:space="preserve"> </t>
    </r>
    <r>
      <rPr>
        <b/>
        <sz val="9"/>
        <rFont val="Arial"/>
        <family val="2"/>
      </rPr>
      <t xml:space="preserve"> * GPL</t>
    </r>
    <r>
      <rPr>
        <sz val="9"/>
        <rFont val="Arial"/>
        <family val="2"/>
      </rPr>
      <t xml:space="preserve"> (miscela di gas propano liquefatto)</t>
    </r>
    <r>
      <rPr>
        <vertAlign val="superscript"/>
        <sz val="9"/>
        <rFont val="Arial"/>
        <family val="2"/>
      </rPr>
      <t xml:space="preserve"> 2</t>
    </r>
  </si>
  <si>
    <t>(3)</t>
  </si>
  <si>
    <t>3) Prodotto esente da accisa</t>
  </si>
  <si>
    <r>
      <t>QUOTAZIONI MEDIE RIFERITE AL PERIODO 1-15 GENNAIO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</si>
  <si>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t xml:space="preserve"> GASOLIO PER USO RISCALDAMENTO (0,1% ZOLFO) (1) *</t>
  </si>
  <si>
    <t xml:space="preserve">  - per consegne di 1000 lt. In cisternetta</t>
  </si>
  <si>
    <t xml:space="preserve">  - da 25 kg - propano (IVA 20% inclusa)</t>
  </si>
  <si>
    <t xml:space="preserve">  - da 15 kg - miscela (IVA 10% inclusa)</t>
  </si>
  <si>
    <t xml:space="preserve">  - da 10 kg - miscela (IVA 10% inclusa)</t>
  </si>
  <si>
    <t xml:space="preserve">    - autotrenobotte completo </t>
  </si>
  <si>
    <t xml:space="preserve">    - frazionato fino a 15.000 kg.</t>
  </si>
  <si>
    <t xml:space="preserve">    - autotrenobotte completo</t>
  </si>
  <si>
    <t>- autotrenobotte completo oltre 20.000 kg</t>
  </si>
  <si>
    <t>- da 5.001 a 20.000 kg</t>
  </si>
  <si>
    <t>- frazionato da 3.001 a 5.000 kg</t>
  </si>
  <si>
    <t>- da 0 a 1.000 litri</t>
  </si>
  <si>
    <t>- da 1.001 a 2.000 litri</t>
  </si>
  <si>
    <t>- da 2.001 a 5.000 litri</t>
  </si>
  <si>
    <t>- da 5.001 a 10.000 litri</t>
  </si>
  <si>
    <t xml:space="preserve">- da 10.001 a 20.000 litri </t>
  </si>
  <si>
    <t>- oltre 20.000 litri</t>
  </si>
  <si>
    <t>- da 5.000 a 10.000 kg</t>
  </si>
  <si>
    <t>1) Nella Riviera di Levante si riscontrano maggiorazioni di € 0,050 al litro.  2) Accise modificate dal 3 ottobre 2006</t>
  </si>
  <si>
    <r>
      <t>QUOTAZIONI MEDIE RIFERITE AL PERIODO 16-31 GENNAIO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</si>
  <si>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FEBBRAIO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</si>
  <si>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16-29 FEBBRAIO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</si>
  <si>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MARZO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</si>
  <si>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 xml:space="preserve">  * GASOLIO (0,005% zolfo- Indice Diesel non infer. A 53)</t>
    </r>
    <r>
      <rPr>
        <b/>
        <vertAlign val="superscript"/>
        <sz val="9"/>
        <rFont val="Arial"/>
        <family val="2"/>
      </rPr>
      <t xml:space="preserve"> 2     </t>
    </r>
  </si>
  <si>
    <t>(4)</t>
  </si>
  <si>
    <t xml:space="preserve">3) Prodotto esente da accisa.  </t>
  </si>
  <si>
    <r>
      <t>QUOTAZIONI MEDIE RIFERITE AL PERIODO 16-31 MARZO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</si>
  <si>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t>3) Prodotto esente da accisa.  4) Accise modificate in diminuzione a partire dal 20/3/2008</t>
  </si>
  <si>
    <r>
      <t>QUOTAZIONI MEDIE RIFERITE AL PERIODO 1-15 APRILE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</si>
  <si>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t>3) Prodotto esente da accisa.  4) Accise valide fino al 30 aprile 2008</t>
  </si>
  <si>
    <r>
      <t>QUOTAZIONI MEDIE RIFERITE AL PERIODO 16-30 APRILE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</si>
  <si>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t>il normal metro cubo</t>
  </si>
  <si>
    <r>
      <t xml:space="preserve">GPL ALLO STATO GASSOSO </t>
    </r>
    <r>
      <rPr>
        <b/>
        <sz val="9"/>
        <rFont val="Arial"/>
        <family val="2"/>
      </rPr>
      <t xml:space="preserve">venduto a mezzo contatore  </t>
    </r>
  </si>
  <si>
    <r>
      <t xml:space="preserve"> GPL : sfuso </t>
    </r>
    <r>
      <rPr>
        <b/>
        <vertAlign val="superscript"/>
        <sz val="9"/>
        <rFont val="Arial"/>
        <family val="2"/>
      </rPr>
      <t>5</t>
    </r>
  </si>
  <si>
    <t>3) Prodotto esente da accisa.  4) Accise valide fino al 30 aprile 2008.</t>
  </si>
  <si>
    <t xml:space="preserve"> 5) DATO NON CONFRONTABILE CON I PRECEDENTI PER CAMBIO METODO DI RILEVAZIONE</t>
  </si>
  <si>
    <r>
      <t>QUOTAZIONI MEDIE RIFERITE AL PERIODO 1-15 MAGGIO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</si>
  <si>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 xml:space="preserve">GPL ALLO STATO GASSOSO                                                                                           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venduto a mezzo contatore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IVA 20% inclusa)</t>
    </r>
    <r>
      <rPr>
        <b/>
        <sz val="8"/>
        <rFont val="Arial"/>
        <family val="2"/>
      </rPr>
      <t xml:space="preserve"> </t>
    </r>
  </si>
  <si>
    <t>Ufficio Statistica e Prezzi</t>
  </si>
  <si>
    <r>
      <t>QUOTAZIONI MEDIE RIFERITE AL PERIODO 16-31 MAGGIO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</si>
  <si>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t>Unità di misura</t>
  </si>
  <si>
    <r>
      <t>QUOTAZIONI MEDIE RIFERITE AL PERIODO 1-15 GIUGNO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</si>
  <si>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16-30 GIUGNO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</si>
  <si>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16-31 LUGLIO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</si>
  <si>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LUGLIO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</si>
  <si>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t>1.,556</t>
  </si>
  <si>
    <r>
      <t>QUOTAZIONI MEDIE RIFERITE AL PERIODO 1-15 AGOSTO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</si>
  <si>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16-31 AGOSTO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</si>
  <si>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SETTEMBRE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</si>
  <si>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15-30 SETTEMBRE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</si>
  <si>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OTTOBRE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</si>
  <si>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16-31 OTTOBRE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</si>
  <si>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NOVEMBRE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</si>
  <si>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16-30 NOVEMBRE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</si>
  <si>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1-15 DICEMBRE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</si>
  <si>
    <r>
      <t>QUOTAZIONI MEDIE RIFERITE AL PERIODO 16-31 DICEMBRE 2008</t>
    </r>
    <r>
      <rPr>
        <sz val="8"/>
        <rFont val="Arial"/>
        <family val="2"/>
      </rPr>
      <t xml:space="preserve">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</si>
</sst>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"/>
    <numFmt numFmtId="191" formatCode="0.000"/>
    <numFmt numFmtId="192" formatCode="0.0000000"/>
    <numFmt numFmtId="193" formatCode="&quot;€&quot;\ #,##0.00000"/>
    <numFmt numFmtId="194" formatCode="&quot;€&quot;\ #,##0.0000000"/>
    <numFmt numFmtId="195" formatCode="_-&quot;€&quot;\ * #,##0.00000_-;\-&quot;€&quot;\ * #,##0.00000_-;_-&quot;€&quot;\ * &quot;-&quot;?????_-;_-@_-"/>
    <numFmt numFmtId="196" formatCode="_-&quot;€&quot;\ * #,##0.0000_-;\-&quot;€&quot;\ * #,##0.0000_-;_-&quot;€&quot;\ * &quot;-&quot;?????_-;_-@_-"/>
    <numFmt numFmtId="197" formatCode="_-&quot;€&quot;\ * #,##0.00_-;\-&quot;€&quot;\ * #,##0.00_-;_-&quot;€&quot;\ * &quot;-&quot;?????_-;_-@_-"/>
    <numFmt numFmtId="198" formatCode="&quot;€&quot;\ #,##0.0000"/>
    <numFmt numFmtId="199" formatCode="&quot;€&quot;\ #,##0.000"/>
    <numFmt numFmtId="200" formatCode="&quot;€&quot;\ #,##0.00"/>
    <numFmt numFmtId="201" formatCode="0.0000"/>
  </numFmts>
  <fonts count="15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color indexed="6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 quotePrefix="1">
      <alignment horizontal="left" wrapText="1" indent="1"/>
    </xf>
    <xf numFmtId="3" fontId="3" fillId="0" borderId="3" xfId="0" applyNumberFormat="1" applyFont="1" applyBorder="1" applyAlignment="1" quotePrefix="1">
      <alignment horizontal="left" vertical="top" wrapText="1" indent="1"/>
    </xf>
    <xf numFmtId="3" fontId="2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 quotePrefix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 quotePrefix="1">
      <alignment horizontal="left" vertical="top" wrapText="1" indent="1"/>
    </xf>
    <xf numFmtId="3" fontId="3" fillId="2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3" fillId="2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top" wrapText="1"/>
    </xf>
    <xf numFmtId="193" fontId="4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 quotePrefix="1">
      <alignment horizontal="center" wrapText="1"/>
    </xf>
    <xf numFmtId="3" fontId="5" fillId="0" borderId="3" xfId="0" applyNumberFormat="1" applyFont="1" applyBorder="1" applyAlignment="1" quotePrefix="1">
      <alignment horizontal="center" vertical="top" wrapText="1"/>
    </xf>
    <xf numFmtId="3" fontId="5" fillId="2" borderId="3" xfId="0" applyNumberFormat="1" applyFont="1" applyFill="1" applyBorder="1" applyAlignment="1" quotePrefix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194" fontId="4" fillId="0" borderId="4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/>
    </xf>
    <xf numFmtId="3" fontId="5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  <xf numFmtId="195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wrapText="1"/>
    </xf>
    <xf numFmtId="197" fontId="4" fillId="0" borderId="3" xfId="0" applyNumberFormat="1" applyFont="1" applyBorder="1" applyAlignment="1">
      <alignment horizontal="left"/>
    </xf>
    <xf numFmtId="200" fontId="4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right" vertical="top" wrapText="1"/>
    </xf>
    <xf numFmtId="0" fontId="0" fillId="0" borderId="4" xfId="0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91" fontId="3" fillId="0" borderId="4" xfId="0" applyNumberFormat="1" applyFont="1" applyFill="1" applyBorder="1" applyAlignment="1">
      <alignment horizontal="center"/>
    </xf>
    <xf numFmtId="191" fontId="5" fillId="0" borderId="4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0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90" fontId="5" fillId="0" borderId="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90" fontId="3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6" fillId="0" borderId="8" xfId="0" applyNumberFormat="1" applyFont="1" applyBorder="1" applyAlignment="1">
      <alignment horizontal="center" vertical="center" wrapText="1"/>
    </xf>
    <xf numFmtId="191" fontId="3" fillId="0" borderId="4" xfId="0" applyNumberFormat="1" applyFont="1" applyFill="1" applyBorder="1" applyAlignment="1" quotePrefix="1">
      <alignment horizontal="center"/>
    </xf>
    <xf numFmtId="191" fontId="0" fillId="0" borderId="4" xfId="0" applyNumberFormat="1" applyFont="1" applyFill="1" applyBorder="1" applyAlignment="1">
      <alignment/>
    </xf>
    <xf numFmtId="3" fontId="4" fillId="0" borderId="3" xfId="0" applyNumberFormat="1" applyFont="1" applyBorder="1" applyAlignment="1" quotePrefix="1">
      <alignment horizontal="center" wrapText="1"/>
    </xf>
    <xf numFmtId="0" fontId="4" fillId="0" borderId="4" xfId="0" applyFont="1" applyBorder="1" applyAlignment="1" quotePrefix="1">
      <alignment horizontal="center"/>
    </xf>
    <xf numFmtId="2" fontId="3" fillId="0" borderId="5" xfId="0" applyNumberFormat="1" applyFont="1" applyFill="1" applyBorder="1" applyAlignment="1">
      <alignment horizontal="center"/>
    </xf>
    <xf numFmtId="3" fontId="3" fillId="0" borderId="4" xfId="19" applyNumberFormat="1" applyFont="1" applyFill="1" applyBorder="1" applyAlignment="1">
      <alignment horizontal="center" vertical="center" wrapText="1"/>
      <protection/>
    </xf>
    <xf numFmtId="3" fontId="2" fillId="0" borderId="3" xfId="0" applyNumberFormat="1" applyFont="1" applyBorder="1" applyAlignment="1">
      <alignment wrapText="1"/>
    </xf>
    <xf numFmtId="0" fontId="0" fillId="0" borderId="0" xfId="0" applyAlignment="1">
      <alignment/>
    </xf>
    <xf numFmtId="190" fontId="4" fillId="0" borderId="0" xfId="0" applyNumberFormat="1" applyFont="1" applyBorder="1" applyAlignment="1">
      <alignment horizontal="center" vertical="center"/>
    </xf>
    <xf numFmtId="190" fontId="4" fillId="0" borderId="9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/>
    </xf>
    <xf numFmtId="190" fontId="13" fillId="0" borderId="0" xfId="0" applyNumberFormat="1" applyFont="1" applyBorder="1" applyAlignment="1">
      <alignment/>
    </xf>
    <xf numFmtId="190" fontId="1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9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90" fontId="4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90" fontId="1" fillId="0" borderId="0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vertical="center"/>
    </xf>
    <xf numFmtId="190" fontId="4" fillId="0" borderId="0" xfId="0" applyNumberFormat="1" applyFont="1" applyAlignment="1">
      <alignment horizontal="center" vertical="center"/>
    </xf>
    <xf numFmtId="3" fontId="9" fillId="0" borderId="9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1724025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t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tabSelected="1" workbookViewId="0" topLeftCell="A1">
      <selection activeCell="E8" sqref="E8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91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1.224</v>
      </c>
      <c r="E12" s="60">
        <f aca="true" t="shared" si="0" ref="E12:E17">+D12+0.01</f>
        <v>1.234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1.2129999999999999</v>
      </c>
      <c r="E13" s="60">
        <f t="shared" si="0"/>
        <v>1.2229999999999999</v>
      </c>
    </row>
    <row r="14" spans="1:5" ht="13.5" customHeight="1">
      <c r="A14" s="21" t="s">
        <v>49</v>
      </c>
      <c r="B14" s="30"/>
      <c r="C14" s="22" t="s">
        <v>4</v>
      </c>
      <c r="D14" s="50">
        <v>1.2</v>
      </c>
      <c r="E14" s="60">
        <f t="shared" si="0"/>
        <v>1.21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1.187</v>
      </c>
      <c r="E15" s="60">
        <f t="shared" si="0"/>
        <v>1.197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1.176</v>
      </c>
      <c r="E16" s="60">
        <f t="shared" si="0"/>
        <v>1.186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1.167</v>
      </c>
      <c r="E17" s="60">
        <f t="shared" si="0"/>
        <v>1.177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1.28</v>
      </c>
      <c r="E20" s="60">
        <f>+D20+0.01</f>
        <v>1.29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0.61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0.52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0.99</v>
      </c>
      <c r="E32" s="60">
        <f>+D32+0.01</f>
        <v>1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0.98</v>
      </c>
      <c r="E33" s="60">
        <f>+D33+0.01</f>
        <v>0.99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0.964</v>
      </c>
      <c r="E34" s="60">
        <f>+D34+0.01</f>
        <v>0.974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0.8</v>
      </c>
      <c r="E38" s="60">
        <f>+D38+0.006</f>
        <v>0.806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0.785</v>
      </c>
      <c r="E39" s="60">
        <f>+D39+0.006</f>
        <v>0.791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1.125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1.065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0.59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270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310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22.4</v>
      </c>
      <c r="E61" s="54"/>
    </row>
    <row r="62" spans="1:5" ht="13.5" customHeight="1">
      <c r="A62" s="3" t="s">
        <v>39</v>
      </c>
      <c r="B62" s="25"/>
      <c r="C62" s="6"/>
      <c r="D62" s="54">
        <v>33.7</v>
      </c>
      <c r="E62" s="54"/>
    </row>
    <row r="63" spans="1:5" ht="13.5" customHeight="1">
      <c r="A63" s="3" t="s">
        <v>38</v>
      </c>
      <c r="B63" s="25"/>
      <c r="C63" s="6"/>
      <c r="D63" s="54">
        <v>62.2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1.2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E3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82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1.574</v>
      </c>
      <c r="E12" s="60">
        <f aca="true" t="shared" si="0" ref="E12:E17">+D12+0.01</f>
        <v>1.584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1.563</v>
      </c>
      <c r="E13" s="60">
        <f t="shared" si="0"/>
        <v>1.573</v>
      </c>
    </row>
    <row r="14" spans="1:5" ht="13.5" customHeight="1">
      <c r="A14" s="21" t="s">
        <v>49</v>
      </c>
      <c r="B14" s="30"/>
      <c r="C14" s="22" t="s">
        <v>4</v>
      </c>
      <c r="D14" s="50">
        <v>1.55</v>
      </c>
      <c r="E14" s="60">
        <f t="shared" si="0"/>
        <v>1.56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1.5370000000000001</v>
      </c>
      <c r="E15" s="60">
        <f t="shared" si="0"/>
        <v>1.5470000000000002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1.526</v>
      </c>
      <c r="E16" s="60">
        <f t="shared" si="0"/>
        <v>1.536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1.5170000000000001</v>
      </c>
      <c r="E17" s="60">
        <f t="shared" si="0"/>
        <v>1.5270000000000001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1.63</v>
      </c>
      <c r="E20" s="60">
        <f>+D20+0.01</f>
        <v>1.64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0.925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0.83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1.175</v>
      </c>
      <c r="E32" s="60">
        <f>+D32+0.01</f>
        <v>1.185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1.165</v>
      </c>
      <c r="E33" s="60">
        <f>+D33+0.01</f>
        <v>1.175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1.149</v>
      </c>
      <c r="E34" s="60">
        <f>+D34+0.01</f>
        <v>1.159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1.02</v>
      </c>
      <c r="E38" s="60">
        <f>+D38+0.006</f>
        <v>1.026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1.0050000000000001</v>
      </c>
      <c r="E39" s="60">
        <f>+D39+0.006</f>
        <v>1.0110000000000001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1.465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1.442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0.679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450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515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5.54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1.36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79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1.604</v>
      </c>
      <c r="E12" s="60">
        <f aca="true" t="shared" si="0" ref="E12:E17">+D12+0.01</f>
        <v>1.614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1.593</v>
      </c>
      <c r="E13" s="60">
        <f t="shared" si="0"/>
        <v>1.603</v>
      </c>
    </row>
    <row r="14" spans="1:5" ht="13.5" customHeight="1">
      <c r="A14" s="21" t="s">
        <v>49</v>
      </c>
      <c r="B14" s="30"/>
      <c r="C14" s="22" t="s">
        <v>4</v>
      </c>
      <c r="D14" s="50">
        <v>1.58</v>
      </c>
      <c r="E14" s="60">
        <f t="shared" si="0"/>
        <v>1.59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1.5670000000000002</v>
      </c>
      <c r="E15" s="60">
        <f t="shared" si="0"/>
        <v>1.5770000000000002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1.556</v>
      </c>
      <c r="E16" s="60">
        <f t="shared" si="0"/>
        <v>1.566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1.5470000000000002</v>
      </c>
      <c r="E17" s="60">
        <f t="shared" si="0"/>
        <v>1.5570000000000002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1.665</v>
      </c>
      <c r="E20" s="60">
        <f>+D20+0.01</f>
        <v>1.675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0.95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0.855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1.19</v>
      </c>
      <c r="E32" s="60">
        <f>+D32+0.01</f>
        <v>1.2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1.18</v>
      </c>
      <c r="E33" s="60">
        <f>+D33+0.01</f>
        <v>1.19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1.164</v>
      </c>
      <c r="E34" s="60">
        <f>+D34+0.01</f>
        <v>1.174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1.025</v>
      </c>
      <c r="E38" s="60">
        <f>+D38+0.006</f>
        <v>1.031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1.01</v>
      </c>
      <c r="E39" s="60">
        <f>+D39+0.006</f>
        <v>1.016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1.515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1.515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0.695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435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525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1.345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E3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80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1.624</v>
      </c>
      <c r="E12" s="60">
        <f aca="true" t="shared" si="0" ref="E12:E17">+D12+0.01</f>
        <v>1.6340000000000001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1.613</v>
      </c>
      <c r="E13" s="60">
        <f t="shared" si="0"/>
        <v>1.623</v>
      </c>
    </row>
    <row r="14" spans="1:5" ht="13.5" customHeight="1">
      <c r="A14" s="21" t="s">
        <v>49</v>
      </c>
      <c r="B14" s="30"/>
      <c r="C14" s="22" t="s">
        <v>4</v>
      </c>
      <c r="D14" s="50">
        <v>1.6</v>
      </c>
      <c r="E14" s="60">
        <f t="shared" si="0"/>
        <v>1.61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1.5870000000000002</v>
      </c>
      <c r="E15" s="60">
        <f t="shared" si="0"/>
        <v>1.5970000000000002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1.576</v>
      </c>
      <c r="E16" s="60">
        <f t="shared" si="0"/>
        <v>1.586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1.5670000000000002</v>
      </c>
      <c r="E17" s="60">
        <f t="shared" si="0"/>
        <v>1.5770000000000002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1.68</v>
      </c>
      <c r="E20" s="60">
        <f>+D20+0.01</f>
        <v>1.69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0.97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0.875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1.2</v>
      </c>
      <c r="E32" s="60">
        <f>+D32+0.01</f>
        <v>1.21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1.19</v>
      </c>
      <c r="E33" s="60">
        <f>+D33+0.01</f>
        <v>1.2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1.174</v>
      </c>
      <c r="E34" s="60">
        <f>+D34+0.01</f>
        <v>1.184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1.045</v>
      </c>
      <c r="E38" s="60">
        <f>+D38+0.006</f>
        <v>1.051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1.03</v>
      </c>
      <c r="E39" s="60">
        <f>+D39+0.006</f>
        <v>1.036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 t="s">
        <v>81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1.535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0.695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420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550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1.36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78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1.604</v>
      </c>
      <c r="E12" s="60">
        <f aca="true" t="shared" si="0" ref="E12:E17">+D12+0.01</f>
        <v>1.614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1.593</v>
      </c>
      <c r="E13" s="60">
        <f t="shared" si="0"/>
        <v>1.603</v>
      </c>
    </row>
    <row r="14" spans="1:5" ht="13.5" customHeight="1">
      <c r="A14" s="21" t="s">
        <v>49</v>
      </c>
      <c r="B14" s="30"/>
      <c r="C14" s="22" t="s">
        <v>4</v>
      </c>
      <c r="D14" s="50">
        <v>1.58</v>
      </c>
      <c r="E14" s="60">
        <f t="shared" si="0"/>
        <v>1.59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1.5670000000000002</v>
      </c>
      <c r="E15" s="60">
        <f t="shared" si="0"/>
        <v>1.5770000000000002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1.556</v>
      </c>
      <c r="E16" s="60">
        <f t="shared" si="0"/>
        <v>1.566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1.5470000000000002</v>
      </c>
      <c r="E17" s="60">
        <f t="shared" si="0"/>
        <v>1.5570000000000002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1.665</v>
      </c>
      <c r="E20" s="60">
        <f>+D20+0.01</f>
        <v>1.675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0.95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0.855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1.17</v>
      </c>
      <c r="E32" s="60">
        <f>+D32+0.01</f>
        <v>1.18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1.16</v>
      </c>
      <c r="E33" s="60">
        <f>+D33+0.01</f>
        <v>1.17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1.144</v>
      </c>
      <c r="E34" s="60">
        <f>+D34+0.01</f>
        <v>1.154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1.025</v>
      </c>
      <c r="E38" s="60">
        <f>+D38+0.006</f>
        <v>1.031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1.01</v>
      </c>
      <c r="E39" s="60">
        <f>+D39+0.006</f>
        <v>1.016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1.543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1.543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0.69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340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525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1.345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77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1.594</v>
      </c>
      <c r="E12" s="60">
        <f aca="true" t="shared" si="0" ref="E12:E17">+D12+0.01</f>
        <v>1.604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1.583</v>
      </c>
      <c r="E13" s="60">
        <f t="shared" si="0"/>
        <v>1.593</v>
      </c>
    </row>
    <row r="14" spans="1:5" ht="13.5" customHeight="1">
      <c r="A14" s="21" t="s">
        <v>49</v>
      </c>
      <c r="B14" s="30"/>
      <c r="C14" s="22" t="s">
        <v>4</v>
      </c>
      <c r="D14" s="50">
        <v>1.57</v>
      </c>
      <c r="E14" s="60">
        <f t="shared" si="0"/>
        <v>1.58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1.5570000000000002</v>
      </c>
      <c r="E15" s="60">
        <f t="shared" si="0"/>
        <v>1.5670000000000002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1.546</v>
      </c>
      <c r="E16" s="60">
        <f t="shared" si="0"/>
        <v>1.556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1.5370000000000001</v>
      </c>
      <c r="E17" s="60">
        <f t="shared" si="0"/>
        <v>1.5470000000000002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1.65</v>
      </c>
      <c r="E20" s="60">
        <f>+D20+0.01</f>
        <v>1.66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0.94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0.845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1.15</v>
      </c>
      <c r="E32" s="60">
        <f>+D32+0.01</f>
        <v>1.16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1.14</v>
      </c>
      <c r="E33" s="60">
        <f>+D33+0.01</f>
        <v>1.15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1.1239999999999999</v>
      </c>
      <c r="E34" s="60">
        <f>+D34+0.01</f>
        <v>1.134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1.015</v>
      </c>
      <c r="E38" s="60">
        <f>+D38+0.006</f>
        <v>1.021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0.9999999999999999</v>
      </c>
      <c r="E39" s="60">
        <f>+D39+0.006</f>
        <v>1.0059999999999998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1.565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1.535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0.69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330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515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1.335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75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1.574</v>
      </c>
      <c r="E12" s="60">
        <f aca="true" t="shared" si="0" ref="E12:E17">+D12+0.01</f>
        <v>1.584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1.563</v>
      </c>
      <c r="E13" s="60">
        <f t="shared" si="0"/>
        <v>1.573</v>
      </c>
    </row>
    <row r="14" spans="1:5" ht="13.5" customHeight="1">
      <c r="A14" s="21" t="s">
        <v>49</v>
      </c>
      <c r="B14" s="30"/>
      <c r="C14" s="22" t="s">
        <v>4</v>
      </c>
      <c r="D14" s="50">
        <v>1.55</v>
      </c>
      <c r="E14" s="60">
        <f t="shared" si="0"/>
        <v>1.56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1.5370000000000001</v>
      </c>
      <c r="E15" s="60">
        <f t="shared" si="0"/>
        <v>1.5470000000000002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1.526</v>
      </c>
      <c r="E16" s="60">
        <f t="shared" si="0"/>
        <v>1.536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1.5170000000000001</v>
      </c>
      <c r="E17" s="60">
        <f t="shared" si="0"/>
        <v>1.5270000000000001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1.63</v>
      </c>
      <c r="E20" s="60">
        <f>+D20+0.01</f>
        <v>1.64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0.92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0.825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1.135</v>
      </c>
      <c r="E32" s="60">
        <f>+D32+0.01</f>
        <v>1.145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1.125</v>
      </c>
      <c r="E33" s="60">
        <f>+D33+0.01</f>
        <v>1.135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1.109</v>
      </c>
      <c r="E34" s="60">
        <f>+D34+0.01</f>
        <v>1.119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0.995</v>
      </c>
      <c r="E38" s="60">
        <f>+D38+0.006</f>
        <v>1.001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0.98</v>
      </c>
      <c r="E39" s="60">
        <f>+D39+0.006</f>
        <v>0.986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1.53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1.5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0.685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315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500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23.6</v>
      </c>
      <c r="E61" s="54"/>
    </row>
    <row r="62" spans="1:5" ht="13.5" customHeight="1">
      <c r="A62" s="3" t="s">
        <v>39</v>
      </c>
      <c r="B62" s="25"/>
      <c r="C62" s="6"/>
      <c r="D62" s="54">
        <v>35.5</v>
      </c>
      <c r="E62" s="54"/>
    </row>
    <row r="63" spans="1:5" ht="13.5" customHeight="1">
      <c r="A63" s="3" t="s">
        <v>38</v>
      </c>
      <c r="B63" s="25"/>
      <c r="C63" s="6"/>
      <c r="D63" s="54">
        <v>65.4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5.35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D9:E9"/>
    <mergeCell ref="A6:E6"/>
  </mergeCells>
  <printOptions horizontalCentered="1" verticalCentered="1"/>
  <pageMargins left="0.19" right="0.15748031496062992" top="0.4330708661417323" bottom="0.472440944881889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E74"/>
  <sheetViews>
    <sheetView workbookViewId="0" topLeftCell="A1">
      <selection activeCell="H18" sqref="H18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72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1.524</v>
      </c>
      <c r="E11" s="60">
        <f aca="true" t="shared" si="0" ref="E11:E16">+D11+0.01</f>
        <v>1.534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1.513</v>
      </c>
      <c r="E12" s="60">
        <f t="shared" si="0"/>
        <v>1.523</v>
      </c>
    </row>
    <row r="13" spans="1:5" ht="13.5" customHeight="1">
      <c r="A13" s="21" t="s">
        <v>49</v>
      </c>
      <c r="B13" s="30"/>
      <c r="C13" s="22" t="s">
        <v>4</v>
      </c>
      <c r="D13" s="50">
        <v>1.5</v>
      </c>
      <c r="E13" s="60">
        <f t="shared" si="0"/>
        <v>1.51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1.487</v>
      </c>
      <c r="E14" s="60">
        <f t="shared" si="0"/>
        <v>1.497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1.476</v>
      </c>
      <c r="E15" s="60">
        <f t="shared" si="0"/>
        <v>1.486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1.467</v>
      </c>
      <c r="E16" s="60">
        <f t="shared" si="0"/>
        <v>1.477</v>
      </c>
    </row>
    <row r="17" spans="1:5" ht="7.5" customHeight="1">
      <c r="A17" s="3"/>
      <c r="B17" s="25"/>
      <c r="C17" s="6"/>
      <c r="D17" s="50"/>
      <c r="E17" s="50"/>
    </row>
    <row r="18" spans="1:5" ht="13.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423</v>
      </c>
      <c r="C19" s="6" t="s">
        <v>4</v>
      </c>
      <c r="D19" s="50">
        <v>1.58</v>
      </c>
      <c r="E19" s="60">
        <f>+D19+0.01</f>
        <v>1.59</v>
      </c>
    </row>
    <row r="20" spans="1:5" ht="13.5" customHeight="1">
      <c r="A20" s="7"/>
      <c r="B20" s="25"/>
      <c r="C20" s="6"/>
      <c r="D20" s="50"/>
      <c r="E20" s="50"/>
    </row>
    <row r="21" spans="1:5" ht="13.5" customHeight="1">
      <c r="A21" s="10" t="s">
        <v>30</v>
      </c>
      <c r="B21" s="31" t="s">
        <v>22</v>
      </c>
      <c r="C21" s="6"/>
      <c r="D21" s="50"/>
      <c r="E21" s="50"/>
    </row>
    <row r="22" spans="1:5" ht="9.75" customHeight="1">
      <c r="A22" s="23" t="s">
        <v>28</v>
      </c>
      <c r="B22" s="32">
        <v>91.52</v>
      </c>
      <c r="C22" s="12"/>
      <c r="D22" s="51"/>
      <c r="E22" s="51"/>
    </row>
    <row r="23" spans="1:5" ht="13.5" customHeight="1">
      <c r="A23" s="14" t="s">
        <v>53</v>
      </c>
      <c r="B23" s="63"/>
      <c r="C23" s="33" t="s">
        <v>4</v>
      </c>
      <c r="D23" s="52"/>
      <c r="E23" s="50">
        <v>0.86</v>
      </c>
    </row>
    <row r="24" spans="1:5" ht="7.5" customHeight="1">
      <c r="A24" s="14"/>
      <c r="B24" s="34"/>
      <c r="C24" s="6"/>
      <c r="D24" s="61"/>
      <c r="E24" s="61"/>
    </row>
    <row r="25" spans="1:5" ht="14.25" customHeight="1">
      <c r="A25" s="10" t="s">
        <v>26</v>
      </c>
      <c r="B25" s="40" t="s">
        <v>33</v>
      </c>
      <c r="C25" s="6"/>
      <c r="D25" s="61"/>
      <c r="E25" s="61"/>
    </row>
    <row r="26" spans="1:5" ht="14.25" customHeight="1">
      <c r="A26" s="11" t="s">
        <v>8</v>
      </c>
      <c r="B26" s="27"/>
      <c r="C26" s="6"/>
      <c r="D26" s="61"/>
      <c r="E26" s="61"/>
    </row>
    <row r="27" spans="1:5" ht="14.25" customHeight="1">
      <c r="A27" s="14" t="s">
        <v>53</v>
      </c>
      <c r="B27" s="34"/>
      <c r="C27" s="6" t="s">
        <v>4</v>
      </c>
      <c r="D27" s="50"/>
      <c r="E27" s="50">
        <v>0.765</v>
      </c>
    </row>
    <row r="28" spans="1:5" ht="14.25" customHeight="1">
      <c r="A28" s="14"/>
      <c r="B28" s="34"/>
      <c r="C28" s="6"/>
      <c r="D28" s="50"/>
      <c r="E28" s="50"/>
    </row>
    <row r="29" spans="1:5" ht="14.25" customHeight="1">
      <c r="A29" s="15" t="s">
        <v>9</v>
      </c>
      <c r="B29" s="35" t="s">
        <v>23</v>
      </c>
      <c r="C29" s="6"/>
      <c r="D29" s="50"/>
      <c r="E29" s="50"/>
    </row>
    <row r="30" spans="1:5" ht="10.5" customHeight="1">
      <c r="A30" s="11" t="s">
        <v>10</v>
      </c>
      <c r="B30" s="27">
        <v>189.83664</v>
      </c>
      <c r="C30" s="6"/>
      <c r="D30" s="50"/>
      <c r="E30" s="50"/>
    </row>
    <row r="31" spans="1:5" ht="13.5" customHeight="1">
      <c r="A31" s="14" t="s">
        <v>46</v>
      </c>
      <c r="B31" s="34"/>
      <c r="C31" s="6" t="s">
        <v>5</v>
      </c>
      <c r="D31" s="50">
        <v>1.105</v>
      </c>
      <c r="E31" s="60">
        <f>+D31+0.01</f>
        <v>1.115</v>
      </c>
    </row>
    <row r="32" spans="1:5" ht="13.5" customHeight="1">
      <c r="A32" s="14" t="s">
        <v>45</v>
      </c>
      <c r="B32" s="34"/>
      <c r="C32" s="6" t="s">
        <v>5</v>
      </c>
      <c r="D32" s="50">
        <f>D31-0.01</f>
        <v>1.095</v>
      </c>
      <c r="E32" s="60">
        <f>+D32+0.01</f>
        <v>1.105</v>
      </c>
    </row>
    <row r="33" spans="1:5" ht="13.5" customHeight="1">
      <c r="A33" s="14" t="s">
        <v>44</v>
      </c>
      <c r="B33" s="34"/>
      <c r="C33" s="6" t="s">
        <v>5</v>
      </c>
      <c r="D33" s="50">
        <f>D31-0.026</f>
        <v>1.079</v>
      </c>
      <c r="E33" s="60">
        <f>+D33+0.01</f>
        <v>1.089</v>
      </c>
    </row>
    <row r="34" spans="1:5" ht="13.5" customHeight="1">
      <c r="A34" s="3"/>
      <c r="B34" s="25"/>
      <c r="C34" s="6"/>
      <c r="D34" s="50"/>
      <c r="E34" s="50"/>
    </row>
    <row r="35" spans="1:5" ht="10.5" customHeight="1">
      <c r="A35" s="15" t="s">
        <v>27</v>
      </c>
      <c r="B35" s="35" t="s">
        <v>23</v>
      </c>
      <c r="C35" s="6"/>
      <c r="D35" s="50"/>
      <c r="E35" s="50"/>
    </row>
    <row r="36" spans="1:5" ht="13.5" customHeight="1">
      <c r="A36" s="11" t="s">
        <v>11</v>
      </c>
      <c r="B36" s="27">
        <v>64.2421</v>
      </c>
      <c r="C36" s="13"/>
      <c r="D36" s="51"/>
      <c r="E36" s="51"/>
    </row>
    <row r="37" spans="1:5" ht="13.5" customHeight="1">
      <c r="A37" s="3" t="s">
        <v>42</v>
      </c>
      <c r="B37" s="27"/>
      <c r="C37" s="6" t="s">
        <v>5</v>
      </c>
      <c r="D37" s="50">
        <v>0.975</v>
      </c>
      <c r="E37" s="60">
        <f>+D37+0.006</f>
        <v>0.981</v>
      </c>
    </row>
    <row r="38" spans="1:5" ht="13.5" customHeight="1">
      <c r="A38" s="3" t="s">
        <v>43</v>
      </c>
      <c r="B38" s="25"/>
      <c r="C38" s="6" t="s">
        <v>5</v>
      </c>
      <c r="D38" s="50">
        <f>D37-0.015</f>
        <v>0.96</v>
      </c>
      <c r="E38" s="60">
        <f>+D38+0.006</f>
        <v>0.966</v>
      </c>
    </row>
    <row r="39" spans="1:5" ht="13.5" customHeight="1">
      <c r="A39" s="3"/>
      <c r="B39" s="25"/>
      <c r="C39" s="6"/>
      <c r="D39" s="50"/>
      <c r="E39" s="50"/>
    </row>
    <row r="40" spans="1:5" ht="13.5" customHeight="1">
      <c r="A40" s="16" t="s">
        <v>12</v>
      </c>
      <c r="B40" s="35"/>
      <c r="C40" s="6"/>
      <c r="D40" s="50"/>
      <c r="E40" s="50"/>
    </row>
    <row r="41" spans="1:5" ht="13.5" customHeight="1">
      <c r="A41" s="17" t="s">
        <v>13</v>
      </c>
      <c r="B41" s="62"/>
      <c r="C41" s="6"/>
      <c r="D41" s="53"/>
      <c r="E41" s="53"/>
    </row>
    <row r="42" spans="1:5" ht="13.5" customHeight="1">
      <c r="A42" s="18" t="s">
        <v>6</v>
      </c>
      <c r="B42" s="26" t="s">
        <v>22</v>
      </c>
      <c r="C42" s="6"/>
      <c r="D42" s="50"/>
      <c r="E42" s="50"/>
    </row>
    <row r="43" spans="1:5" ht="13.5" customHeight="1">
      <c r="A43" s="46"/>
      <c r="B43" s="27">
        <v>547.17</v>
      </c>
      <c r="C43" s="6" t="s">
        <v>4</v>
      </c>
      <c r="D43" s="50">
        <v>1.49</v>
      </c>
      <c r="E43" s="50"/>
    </row>
    <row r="44" spans="1:5" ht="13.5" customHeight="1">
      <c r="A44" s="46"/>
      <c r="B44" s="63"/>
      <c r="C44" s="6"/>
      <c r="D44" s="50"/>
      <c r="E44" s="50"/>
    </row>
    <row r="45" spans="1:5" ht="13.5" customHeight="1">
      <c r="A45" s="15" t="s">
        <v>59</v>
      </c>
      <c r="B45" s="31" t="s">
        <v>22</v>
      </c>
      <c r="D45" s="50"/>
      <c r="E45" s="50"/>
    </row>
    <row r="46" spans="1:5" ht="10.5" customHeight="1">
      <c r="A46" s="46"/>
      <c r="B46" s="27">
        <v>423</v>
      </c>
      <c r="C46" s="6" t="s">
        <v>4</v>
      </c>
      <c r="D46" s="50">
        <v>1.47</v>
      </c>
      <c r="E46" s="50"/>
    </row>
    <row r="47" spans="1:5" ht="13.5" customHeight="1">
      <c r="A47" s="46"/>
      <c r="B47" s="63"/>
      <c r="C47" s="6"/>
      <c r="D47" s="50"/>
      <c r="E47" s="50"/>
    </row>
    <row r="48" spans="1:5" ht="13.5" customHeight="1">
      <c r="A48" s="19" t="s">
        <v>32</v>
      </c>
      <c r="B48" s="26" t="s">
        <v>22</v>
      </c>
      <c r="C48" s="6"/>
      <c r="D48" s="50"/>
      <c r="E48" s="50"/>
    </row>
    <row r="49" spans="1:5" ht="9.75" customHeight="1">
      <c r="A49" s="20"/>
      <c r="B49" s="27">
        <v>125.2735</v>
      </c>
      <c r="C49" s="6" t="s">
        <v>4</v>
      </c>
      <c r="D49" s="50">
        <v>0.685</v>
      </c>
      <c r="E49" s="50"/>
    </row>
    <row r="50" spans="1:5" ht="13.5" customHeight="1">
      <c r="A50" s="20"/>
      <c r="B50" s="63"/>
      <c r="C50" s="6"/>
      <c r="D50" s="50"/>
      <c r="E50" s="50"/>
    </row>
    <row r="51" spans="1:5" ht="13.5" customHeight="1">
      <c r="A51" s="15" t="s">
        <v>14</v>
      </c>
      <c r="B51" s="35" t="s">
        <v>23</v>
      </c>
      <c r="C51" s="6"/>
      <c r="D51" s="53"/>
      <c r="E51" s="53"/>
    </row>
    <row r="52" spans="1:5" ht="13.5" customHeight="1">
      <c r="A52" s="20"/>
      <c r="B52" s="39">
        <v>30.99</v>
      </c>
      <c r="C52" s="6" t="s">
        <v>24</v>
      </c>
      <c r="D52" s="53"/>
      <c r="E52" s="54">
        <v>300</v>
      </c>
    </row>
    <row r="53" spans="1:5" ht="7.5" customHeight="1">
      <c r="A53" s="20"/>
      <c r="B53" s="38"/>
      <c r="C53" s="6"/>
      <c r="D53" s="53"/>
      <c r="E53" s="53"/>
    </row>
    <row r="54" spans="1:5" ht="13.5" customHeight="1">
      <c r="A54" s="15" t="s">
        <v>15</v>
      </c>
      <c r="B54" s="35" t="s">
        <v>23</v>
      </c>
      <c r="C54" s="6"/>
      <c r="D54" s="50"/>
      <c r="E54" s="50"/>
    </row>
    <row r="55" spans="1:5" ht="13.5" customHeight="1">
      <c r="A55" s="11" t="s">
        <v>16</v>
      </c>
      <c r="B55" s="27">
        <v>31.3887</v>
      </c>
      <c r="C55" s="6"/>
      <c r="D55" s="50"/>
      <c r="E55" s="50"/>
    </row>
    <row r="56" spans="1:5" ht="13.5" customHeight="1">
      <c r="A56" s="3" t="s">
        <v>41</v>
      </c>
      <c r="B56" s="25"/>
      <c r="C56" s="6" t="s">
        <v>24</v>
      </c>
      <c r="D56" s="54"/>
      <c r="E56" s="54">
        <v>490</v>
      </c>
    </row>
    <row r="57" spans="1:5" ht="13.5" customHeight="1">
      <c r="A57" s="3"/>
      <c r="B57" s="25"/>
      <c r="C57" s="6"/>
      <c r="D57" s="54"/>
      <c r="E57" s="54"/>
    </row>
    <row r="58" spans="1:5" ht="13.5" customHeight="1">
      <c r="A58" s="15" t="s">
        <v>17</v>
      </c>
      <c r="B58" s="35" t="s">
        <v>23</v>
      </c>
      <c r="C58" s="6"/>
      <c r="D58" s="53"/>
      <c r="E58" s="53"/>
    </row>
    <row r="59" spans="1:5" ht="9.75" customHeight="1">
      <c r="A59" s="11" t="s">
        <v>18</v>
      </c>
      <c r="B59" s="27">
        <v>189.94458</v>
      </c>
      <c r="C59" s="13"/>
      <c r="D59" s="55"/>
      <c r="E59" s="55"/>
    </row>
    <row r="60" spans="1:5" ht="13.5" customHeight="1">
      <c r="A60" s="3" t="s">
        <v>40</v>
      </c>
      <c r="B60" s="25"/>
      <c r="C60" s="6"/>
      <c r="D60" s="54">
        <v>23.6</v>
      </c>
      <c r="E60" s="54"/>
    </row>
    <row r="61" spans="1:5" ht="13.5" customHeight="1">
      <c r="A61" s="3" t="s">
        <v>39</v>
      </c>
      <c r="B61" s="25"/>
      <c r="C61" s="6"/>
      <c r="D61" s="54">
        <v>35.5</v>
      </c>
      <c r="E61" s="54"/>
    </row>
    <row r="62" spans="1:5" ht="13.5" customHeight="1">
      <c r="A62" s="3" t="s">
        <v>38</v>
      </c>
      <c r="B62" s="25"/>
      <c r="C62" s="6"/>
      <c r="D62" s="54">
        <v>65.4</v>
      </c>
      <c r="E62" s="54"/>
    </row>
    <row r="63" spans="1:5" ht="7.5" customHeight="1">
      <c r="A63" s="3"/>
      <c r="B63" s="25"/>
      <c r="C63" s="6"/>
      <c r="D63" s="54"/>
      <c r="E63" s="54"/>
    </row>
    <row r="64" spans="1:5" ht="24.75" customHeight="1">
      <c r="A64" s="66" t="s">
        <v>73</v>
      </c>
      <c r="B64" s="25"/>
      <c r="C64" s="65" t="s">
        <v>67</v>
      </c>
      <c r="D64" s="64"/>
      <c r="E64" s="50">
        <v>5.35</v>
      </c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61</v>
      </c>
      <c r="B71" s="70"/>
      <c r="C71" s="70"/>
      <c r="D71" s="70"/>
      <c r="E71" s="70"/>
    </row>
    <row r="72" spans="1:5" ht="15" customHeight="1">
      <c r="A72" s="71"/>
      <c r="B72" s="71"/>
      <c r="C72" s="71"/>
      <c r="D72" s="71"/>
      <c r="E72" s="71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7">
    <mergeCell ref="A70:E70"/>
    <mergeCell ref="A71:E71"/>
    <mergeCell ref="A72:E72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77"/>
  <sheetViews>
    <sheetView workbookViewId="0" topLeftCell="A1">
      <selection activeCell="A33" sqref="A33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66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1.484</v>
      </c>
      <c r="E11" s="60">
        <f aca="true" t="shared" si="0" ref="E11:E16">+D11+0.01</f>
        <v>1.494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1.4729999999999999</v>
      </c>
      <c r="E12" s="60">
        <f t="shared" si="0"/>
        <v>1.4829999999999999</v>
      </c>
    </row>
    <row r="13" spans="1:5" ht="13.5" customHeight="1">
      <c r="A13" s="21" t="s">
        <v>49</v>
      </c>
      <c r="B13" s="30"/>
      <c r="C13" s="22" t="s">
        <v>4</v>
      </c>
      <c r="D13" s="50">
        <v>1.46</v>
      </c>
      <c r="E13" s="60">
        <f t="shared" si="0"/>
        <v>1.47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1.447</v>
      </c>
      <c r="E14" s="60">
        <f t="shared" si="0"/>
        <v>1.457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1.436</v>
      </c>
      <c r="E15" s="60">
        <f t="shared" si="0"/>
        <v>1.446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1.427</v>
      </c>
      <c r="E16" s="60">
        <f t="shared" si="0"/>
        <v>1.437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406.17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1.54</v>
      </c>
      <c r="E20" s="60">
        <f>+D20+0.01</f>
        <v>1.55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89.3574</v>
      </c>
      <c r="C24" s="12"/>
      <c r="D24" s="51"/>
      <c r="E24" s="51"/>
    </row>
    <row r="25" spans="1:5" ht="13.5" customHeight="1">
      <c r="A25" s="14" t="s">
        <v>53</v>
      </c>
      <c r="B25" s="63" t="s">
        <v>60</v>
      </c>
      <c r="C25" s="33" t="s">
        <v>4</v>
      </c>
      <c r="D25" s="52"/>
      <c r="E25" s="50">
        <v>0.838</v>
      </c>
    </row>
    <row r="26" spans="1:5" ht="7.5" customHeight="1">
      <c r="A26" s="14"/>
      <c r="B26" s="34"/>
      <c r="C26" s="6"/>
      <c r="D26" s="61"/>
      <c r="E26" s="61"/>
    </row>
    <row r="27" spans="1:5" ht="14.25" customHeight="1">
      <c r="A27" s="10" t="s">
        <v>26</v>
      </c>
      <c r="B27" s="40" t="s">
        <v>33</v>
      </c>
      <c r="C27" s="6"/>
      <c r="D27" s="61"/>
      <c r="E27" s="61"/>
    </row>
    <row r="28" spans="1:5" ht="14.25" customHeight="1">
      <c r="A28" s="11" t="s">
        <v>8</v>
      </c>
      <c r="B28" s="27"/>
      <c r="C28" s="6"/>
      <c r="D28" s="61"/>
      <c r="E28" s="61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0.74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1.075</v>
      </c>
      <c r="E33" s="60">
        <f>+D33+0.01</f>
        <v>1.085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1.065</v>
      </c>
      <c r="E34" s="60">
        <f>+D34+0.01</f>
        <v>1.075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1.049</v>
      </c>
      <c r="E35" s="60">
        <f>+D35+0.01</f>
        <v>1.059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0.95</v>
      </c>
      <c r="E39" s="60">
        <f>+D39+0.006</f>
        <v>0.956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0.9349999999999999</v>
      </c>
      <c r="E40" s="60">
        <f>+D40+0.006</f>
        <v>0.941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62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547.17</v>
      </c>
      <c r="C45" s="6" t="s">
        <v>4</v>
      </c>
      <c r="D45" s="50">
        <v>1.44</v>
      </c>
      <c r="E45" s="50"/>
    </row>
    <row r="46" spans="1:5" ht="13.5" customHeight="1">
      <c r="A46" s="46"/>
      <c r="B46" s="63" t="s">
        <v>60</v>
      </c>
      <c r="C46" s="6"/>
      <c r="D46" s="50"/>
      <c r="E46" s="50"/>
    </row>
    <row r="47" spans="1:5" ht="13.5" customHeight="1">
      <c r="A47" s="15" t="s">
        <v>59</v>
      </c>
      <c r="B47" s="26" t="s">
        <v>22</v>
      </c>
      <c r="D47" s="50"/>
      <c r="E47" s="50"/>
    </row>
    <row r="48" spans="1:5" ht="10.5" customHeight="1">
      <c r="A48" s="46"/>
      <c r="C48" s="6" t="s">
        <v>4</v>
      </c>
      <c r="D48" s="50">
        <v>1.43</v>
      </c>
      <c r="E48" s="50"/>
    </row>
    <row r="49" spans="1:5" ht="13.5" customHeight="1">
      <c r="A49" s="46"/>
      <c r="B49" s="63" t="s">
        <v>60</v>
      </c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117.07117</v>
      </c>
      <c r="C51" s="6" t="s">
        <v>4</v>
      </c>
      <c r="D51" s="50">
        <v>0.68</v>
      </c>
      <c r="E51" s="50"/>
    </row>
    <row r="52" spans="1:5" ht="13.5" customHeight="1">
      <c r="A52" s="20"/>
      <c r="B52" s="63" t="s">
        <v>60</v>
      </c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285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470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ht="24.75" customHeight="1">
      <c r="A66" s="15" t="s">
        <v>68</v>
      </c>
      <c r="B66" s="25"/>
      <c r="C66" s="65" t="s">
        <v>67</v>
      </c>
      <c r="D66" s="64"/>
      <c r="E66" s="50">
        <v>5.3</v>
      </c>
    </row>
    <row r="67" spans="1:5" ht="7.5" customHeight="1">
      <c r="A67" s="3"/>
      <c r="B67" s="25"/>
      <c r="C67" s="6"/>
      <c r="D67" s="54"/>
      <c r="E67" s="54"/>
    </row>
    <row r="68" spans="1:5" ht="7.5" customHeight="1">
      <c r="A68" s="3"/>
      <c r="B68" s="25"/>
      <c r="C68" s="6"/>
      <c r="D68" s="54"/>
      <c r="E68" s="54"/>
    </row>
    <row r="69" spans="1:5" s="41" customFormat="1" ht="12" customHeight="1">
      <c r="A69" s="15" t="s">
        <v>69</v>
      </c>
      <c r="B69" s="26" t="s">
        <v>22</v>
      </c>
      <c r="C69" s="6"/>
      <c r="D69" s="53"/>
      <c r="E69" s="53"/>
    </row>
    <row r="70" spans="1:5" ht="12" customHeight="1">
      <c r="A70" s="24" t="s">
        <v>20</v>
      </c>
      <c r="B70" s="27">
        <v>98.77119</v>
      </c>
      <c r="C70" s="6"/>
      <c r="D70" s="53"/>
      <c r="E70" s="53"/>
    </row>
    <row r="71" spans="1:5" ht="15" customHeight="1">
      <c r="A71" s="3" t="s">
        <v>37</v>
      </c>
      <c r="B71" s="25"/>
      <c r="C71" s="6" t="s">
        <v>4</v>
      </c>
      <c r="D71" s="56"/>
      <c r="E71" s="50">
        <v>1.26</v>
      </c>
    </row>
    <row r="72" spans="1:5" ht="15" customHeight="1">
      <c r="A72" s="43"/>
      <c r="B72" s="44"/>
      <c r="C72" s="45"/>
      <c r="D72" s="57"/>
      <c r="E72" s="57"/>
    </row>
    <row r="73" spans="1:5" ht="15" customHeight="1">
      <c r="A73" s="70" t="s">
        <v>54</v>
      </c>
      <c r="B73" s="70"/>
      <c r="C73" s="70"/>
      <c r="D73" s="70"/>
      <c r="E73" s="70"/>
    </row>
    <row r="74" spans="1:5" ht="15" customHeight="1">
      <c r="A74" s="70" t="s">
        <v>70</v>
      </c>
      <c r="B74" s="70"/>
      <c r="C74" s="70"/>
      <c r="D74" s="70"/>
      <c r="E74" s="70"/>
    </row>
    <row r="75" spans="1:5" ht="15" customHeight="1">
      <c r="A75" s="71" t="s">
        <v>71</v>
      </c>
      <c r="B75" s="71"/>
      <c r="C75" s="71"/>
      <c r="D75" s="71"/>
      <c r="E75" s="71"/>
    </row>
    <row r="76" spans="4:5" ht="15" customHeight="1">
      <c r="D76" s="58"/>
      <c r="E76" s="58"/>
    </row>
    <row r="77" spans="4:5" ht="15" customHeight="1">
      <c r="D77" s="58"/>
      <c r="E77" s="58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mergeCells count="7">
    <mergeCell ref="A73:E73"/>
    <mergeCell ref="A74:E74"/>
    <mergeCell ref="A75:E75"/>
    <mergeCell ref="A1:E3"/>
    <mergeCell ref="A4:E4"/>
    <mergeCell ref="A5:E5"/>
    <mergeCell ref="D8:E8"/>
  </mergeCells>
  <printOptions horizontalCentered="1" verticalCentered="1"/>
  <pageMargins left="0.3937007874015748" right="0.1968503937007874" top="0.4330708661417323" bottom="0.2362204724409449" header="0.1968503937007874" footer="0.1574803149606299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28" sqref="A28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6.7109375" style="0" bestFit="1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64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1.464</v>
      </c>
      <c r="E11" s="60">
        <f aca="true" t="shared" si="0" ref="E11:E16">+D11+0.01</f>
        <v>1.474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1.4529999999999998</v>
      </c>
      <c r="E12" s="60">
        <f t="shared" si="0"/>
        <v>1.4629999999999999</v>
      </c>
    </row>
    <row r="13" spans="1:5" ht="13.5" customHeight="1">
      <c r="A13" s="21" t="s">
        <v>49</v>
      </c>
      <c r="B13" s="30"/>
      <c r="C13" s="22" t="s">
        <v>4</v>
      </c>
      <c r="D13" s="50">
        <v>1.44</v>
      </c>
      <c r="E13" s="60">
        <f t="shared" si="0"/>
        <v>1.45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1.427</v>
      </c>
      <c r="E14" s="60">
        <f t="shared" si="0"/>
        <v>1.437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1.416</v>
      </c>
      <c r="E15" s="60">
        <f t="shared" si="0"/>
        <v>1.426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1.407</v>
      </c>
      <c r="E16" s="60">
        <f t="shared" si="0"/>
        <v>1.417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406.17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1.52</v>
      </c>
      <c r="E20" s="60">
        <f>+D20+0.01</f>
        <v>1.53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89.3574</v>
      </c>
      <c r="C24" s="12"/>
      <c r="D24" s="51"/>
      <c r="E24" s="51"/>
    </row>
    <row r="25" spans="1:5" ht="13.5" customHeight="1">
      <c r="A25" s="14" t="s">
        <v>53</v>
      </c>
      <c r="B25" s="63" t="s">
        <v>60</v>
      </c>
      <c r="C25" s="33" t="s">
        <v>4</v>
      </c>
      <c r="D25" s="52"/>
      <c r="E25" s="50">
        <v>0.82</v>
      </c>
    </row>
    <row r="26" spans="1:5" ht="7.5" customHeight="1">
      <c r="A26" s="14"/>
      <c r="B26" s="34"/>
      <c r="C26" s="6"/>
      <c r="D26" s="61"/>
      <c r="E26" s="61"/>
    </row>
    <row r="27" spans="1:5" ht="14.25" customHeight="1">
      <c r="A27" s="10" t="s">
        <v>26</v>
      </c>
      <c r="B27" s="40" t="s">
        <v>33</v>
      </c>
      <c r="C27" s="6"/>
      <c r="D27" s="61"/>
      <c r="E27" s="61"/>
    </row>
    <row r="28" spans="1:5" ht="14.25" customHeight="1">
      <c r="A28" s="11" t="s">
        <v>8</v>
      </c>
      <c r="B28" s="27"/>
      <c r="C28" s="6"/>
      <c r="D28" s="61"/>
      <c r="E28" s="61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0.725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1.055</v>
      </c>
      <c r="E33" s="60">
        <f>+D33+0.01</f>
        <v>1.065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1.045</v>
      </c>
      <c r="E34" s="60">
        <f>+D34+0.01</f>
        <v>1.055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1.029</v>
      </c>
      <c r="E35" s="60">
        <f>+D35+0.01</f>
        <v>1.039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0.94</v>
      </c>
      <c r="E39" s="60">
        <f>+D39+0.006</f>
        <v>0.946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0.9249999999999999</v>
      </c>
      <c r="E40" s="60">
        <f>+D40+0.006</f>
        <v>0.9309999999999999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62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547.17</v>
      </c>
      <c r="C45" s="6" t="s">
        <v>4</v>
      </c>
      <c r="D45" s="50">
        <v>1.425</v>
      </c>
      <c r="E45" s="50"/>
    </row>
    <row r="46" spans="1:5" ht="13.5" customHeight="1">
      <c r="A46" s="46"/>
      <c r="B46" s="63" t="s">
        <v>60</v>
      </c>
      <c r="C46" s="6"/>
      <c r="D46" s="50"/>
      <c r="E46" s="50"/>
    </row>
    <row r="47" spans="1:5" ht="13.5" customHeight="1">
      <c r="A47" s="15" t="s">
        <v>59</v>
      </c>
      <c r="B47" s="26" t="s">
        <v>22</v>
      </c>
      <c r="D47" s="50"/>
      <c r="E47" s="50"/>
    </row>
    <row r="48" spans="1:5" ht="10.5" customHeight="1">
      <c r="A48" s="46"/>
      <c r="C48" s="6" t="s">
        <v>4</v>
      </c>
      <c r="D48" s="50">
        <v>1.365</v>
      </c>
      <c r="E48" s="50"/>
    </row>
    <row r="49" spans="1:5" ht="13.5" customHeight="1">
      <c r="A49" s="46"/>
      <c r="B49" s="63" t="s">
        <v>60</v>
      </c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117.07117</v>
      </c>
      <c r="C51" s="6" t="s">
        <v>4</v>
      </c>
      <c r="D51" s="50">
        <v>0.68</v>
      </c>
      <c r="E51" s="50"/>
    </row>
    <row r="52" spans="1:5" ht="13.5" customHeight="1">
      <c r="A52" s="20"/>
      <c r="B52" s="63" t="s">
        <v>60</v>
      </c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285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465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1.33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65</v>
      </c>
      <c r="B71" s="70"/>
      <c r="C71" s="70"/>
      <c r="D71" s="70"/>
      <c r="E71" s="70"/>
    </row>
    <row r="72" spans="4:5" ht="15" customHeight="1">
      <c r="D72" s="58"/>
      <c r="E72" s="58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6">
    <mergeCell ref="A70:E70"/>
    <mergeCell ref="A71:E71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B10" sqref="B10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6.7109375" style="0" bestFit="1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62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1.464</v>
      </c>
      <c r="E11" s="60">
        <f aca="true" t="shared" si="0" ref="E11:E16">+D11+0.01</f>
        <v>1.474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1.4529999999999998</v>
      </c>
      <c r="E12" s="60">
        <f t="shared" si="0"/>
        <v>1.4629999999999999</v>
      </c>
    </row>
    <row r="13" spans="1:5" ht="13.5" customHeight="1">
      <c r="A13" s="21" t="s">
        <v>49</v>
      </c>
      <c r="B13" s="30"/>
      <c r="C13" s="22" t="s">
        <v>4</v>
      </c>
      <c r="D13" s="50">
        <v>1.44</v>
      </c>
      <c r="E13" s="60">
        <f t="shared" si="0"/>
        <v>1.45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1.427</v>
      </c>
      <c r="E14" s="60">
        <f t="shared" si="0"/>
        <v>1.437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1.416</v>
      </c>
      <c r="E15" s="60">
        <f t="shared" si="0"/>
        <v>1.426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1.407</v>
      </c>
      <c r="E16" s="60">
        <f t="shared" si="0"/>
        <v>1.417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423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1.52</v>
      </c>
      <c r="E20" s="60">
        <f>+D20+0.01</f>
        <v>1.53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89.3574</v>
      </c>
      <c r="C24" s="12"/>
      <c r="D24" s="51"/>
      <c r="E24" s="51"/>
    </row>
    <row r="25" spans="1:5" ht="13.5" customHeight="1">
      <c r="A25" s="14" t="s">
        <v>53</v>
      </c>
      <c r="B25" s="63" t="s">
        <v>60</v>
      </c>
      <c r="C25" s="33" t="s">
        <v>4</v>
      </c>
      <c r="D25" s="52"/>
      <c r="E25" s="50">
        <v>0.815</v>
      </c>
    </row>
    <row r="26" spans="1:5" ht="7.5" customHeight="1">
      <c r="A26" s="14"/>
      <c r="B26" s="34"/>
      <c r="C26" s="6"/>
      <c r="D26" s="61"/>
      <c r="E26" s="61"/>
    </row>
    <row r="27" spans="1:5" ht="14.25" customHeight="1">
      <c r="A27" s="10" t="s">
        <v>26</v>
      </c>
      <c r="B27" s="40" t="s">
        <v>33</v>
      </c>
      <c r="C27" s="6"/>
      <c r="D27" s="61"/>
      <c r="E27" s="61"/>
    </row>
    <row r="28" spans="1:5" ht="14.25" customHeight="1">
      <c r="A28" s="11" t="s">
        <v>8</v>
      </c>
      <c r="B28" s="27"/>
      <c r="C28" s="6"/>
      <c r="D28" s="61"/>
      <c r="E28" s="61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0.72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1.05</v>
      </c>
      <c r="E33" s="60">
        <f>+D33+0.01</f>
        <v>1.06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1.04</v>
      </c>
      <c r="E34" s="60">
        <f>+D34+0.01</f>
        <v>1.05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1.024</v>
      </c>
      <c r="E35" s="60">
        <f>+D35+0.01</f>
        <v>1.034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0.94</v>
      </c>
      <c r="E39" s="60">
        <f>+D39+0.006</f>
        <v>0.946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0.9249999999999999</v>
      </c>
      <c r="E40" s="60">
        <f>+D40+0.006</f>
        <v>0.9309999999999999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62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547.17</v>
      </c>
      <c r="C45" s="6" t="s">
        <v>4</v>
      </c>
      <c r="D45" s="50">
        <v>1.42</v>
      </c>
      <c r="E45" s="50"/>
    </row>
    <row r="46" spans="1:5" ht="13.5" customHeight="1">
      <c r="A46" s="46"/>
      <c r="B46" s="63" t="s">
        <v>60</v>
      </c>
      <c r="C46" s="6"/>
      <c r="D46" s="50"/>
      <c r="E46" s="50"/>
    </row>
    <row r="47" spans="1:5" ht="13.5" customHeight="1">
      <c r="A47" s="15" t="s">
        <v>59</v>
      </c>
      <c r="B47" s="26" t="s">
        <v>22</v>
      </c>
      <c r="D47" s="50"/>
      <c r="E47" s="50"/>
    </row>
    <row r="48" spans="1:5" ht="10.5" customHeight="1">
      <c r="A48" s="46"/>
      <c r="B48" s="27">
        <v>423</v>
      </c>
      <c r="C48" s="6" t="s">
        <v>4</v>
      </c>
      <c r="D48" s="50">
        <v>1.35</v>
      </c>
      <c r="E48" s="50"/>
    </row>
    <row r="49" spans="1:5" ht="13.5" customHeight="1">
      <c r="A49" s="46"/>
      <c r="B49" s="63" t="s">
        <v>60</v>
      </c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125.2735</v>
      </c>
      <c r="C51" s="6" t="s">
        <v>4</v>
      </c>
      <c r="D51" s="50">
        <v>0.68</v>
      </c>
      <c r="E51" s="50"/>
    </row>
    <row r="52" spans="1:5" ht="13.5" customHeight="1">
      <c r="A52" s="20"/>
      <c r="B52" s="63" t="s">
        <v>60</v>
      </c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285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460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1.33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63</v>
      </c>
      <c r="B71" s="70"/>
      <c r="C71" s="70"/>
      <c r="D71" s="70"/>
      <c r="E71" s="70"/>
    </row>
    <row r="72" spans="4:5" ht="15" customHeight="1">
      <c r="D72" s="58"/>
      <c r="E72" s="58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6">
    <mergeCell ref="A70:E70"/>
    <mergeCell ref="A71:E71"/>
    <mergeCell ref="A1:E3"/>
    <mergeCell ref="A4:E4"/>
    <mergeCell ref="A5:E5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90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1.249</v>
      </c>
      <c r="E12" s="60">
        <f aca="true" t="shared" si="0" ref="E12:E17">+D12+0.01</f>
        <v>1.2590000000000001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1.238</v>
      </c>
      <c r="E13" s="60">
        <f t="shared" si="0"/>
        <v>1.248</v>
      </c>
    </row>
    <row r="14" spans="1:5" ht="13.5" customHeight="1">
      <c r="A14" s="21" t="s">
        <v>49</v>
      </c>
      <c r="B14" s="30"/>
      <c r="C14" s="22" t="s">
        <v>4</v>
      </c>
      <c r="D14" s="50">
        <v>1.225</v>
      </c>
      <c r="E14" s="60">
        <f t="shared" si="0"/>
        <v>1.235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1.2120000000000002</v>
      </c>
      <c r="E15" s="60">
        <f t="shared" si="0"/>
        <v>1.2220000000000002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1.201</v>
      </c>
      <c r="E16" s="60">
        <f t="shared" si="0"/>
        <v>1.211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1.1920000000000002</v>
      </c>
      <c r="E17" s="60">
        <f t="shared" si="0"/>
        <v>1.2020000000000002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1.285</v>
      </c>
      <c r="E20" s="60">
        <f>+D20+0.01</f>
        <v>1.295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0.65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0.56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1.01</v>
      </c>
      <c r="E32" s="60">
        <f>+D32+0.01</f>
        <v>1.02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</v>
      </c>
      <c r="E33" s="60">
        <f>+D33+0.01</f>
        <v>1.01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0.984</v>
      </c>
      <c r="E34" s="60">
        <f>+D34+0.01</f>
        <v>0.994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0.81</v>
      </c>
      <c r="E38" s="60">
        <f>+D38+0.006</f>
        <v>0.8160000000000001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0.795</v>
      </c>
      <c r="E39" s="60">
        <f>+D39+0.006</f>
        <v>0.801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1.15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1.12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290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330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22.4</v>
      </c>
      <c r="E61" s="54"/>
    </row>
    <row r="62" spans="1:5" ht="13.5" customHeight="1">
      <c r="A62" s="3" t="s">
        <v>39</v>
      </c>
      <c r="B62" s="25"/>
      <c r="C62" s="6"/>
      <c r="D62" s="54">
        <v>33.7</v>
      </c>
      <c r="E62" s="54"/>
    </row>
    <row r="63" spans="1:5" ht="13.5" customHeight="1">
      <c r="A63" s="3" t="s">
        <v>38</v>
      </c>
      <c r="B63" s="25"/>
      <c r="C63" s="6"/>
      <c r="D63" s="54">
        <v>62.2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5.085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1.2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6.7109375" style="0" bestFit="1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58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1.464</v>
      </c>
      <c r="E11" s="60">
        <f aca="true" t="shared" si="0" ref="E11:E16">+D11+0.01</f>
        <v>1.474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1.4529999999999998</v>
      </c>
      <c r="E12" s="60">
        <f t="shared" si="0"/>
        <v>1.4629999999999999</v>
      </c>
    </row>
    <row r="13" spans="1:5" ht="13.5" customHeight="1">
      <c r="A13" s="21" t="s">
        <v>49</v>
      </c>
      <c r="B13" s="30"/>
      <c r="C13" s="22" t="s">
        <v>4</v>
      </c>
      <c r="D13" s="50">
        <v>1.44</v>
      </c>
      <c r="E13" s="60">
        <f t="shared" si="0"/>
        <v>1.45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1.427</v>
      </c>
      <c r="E14" s="60">
        <f t="shared" si="0"/>
        <v>1.437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1.416</v>
      </c>
      <c r="E15" s="60">
        <f t="shared" si="0"/>
        <v>1.426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1.407</v>
      </c>
      <c r="E16" s="60">
        <f t="shared" si="0"/>
        <v>1.417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423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1.52</v>
      </c>
      <c r="E20" s="60">
        <f>+D20+0.01</f>
        <v>1.53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91.52</v>
      </c>
      <c r="C24" s="12"/>
      <c r="D24" s="51"/>
      <c r="E24" s="51"/>
    </row>
    <row r="25" spans="1:5" ht="13.5" customHeight="1">
      <c r="A25" s="14" t="s">
        <v>53</v>
      </c>
      <c r="B25" s="47"/>
      <c r="C25" s="33" t="s">
        <v>4</v>
      </c>
      <c r="D25" s="52"/>
      <c r="E25" s="50">
        <v>0.825</v>
      </c>
    </row>
    <row r="26" spans="1:5" ht="7.5" customHeight="1">
      <c r="A26" s="14"/>
      <c r="B26" s="34"/>
      <c r="C26" s="6"/>
      <c r="D26" s="61"/>
      <c r="E26" s="61"/>
    </row>
    <row r="27" spans="1:5" ht="14.25" customHeight="1">
      <c r="A27" s="10" t="s">
        <v>26</v>
      </c>
      <c r="B27" s="40" t="s">
        <v>33</v>
      </c>
      <c r="C27" s="6"/>
      <c r="D27" s="61"/>
      <c r="E27" s="61"/>
    </row>
    <row r="28" spans="1:5" ht="14.25" customHeight="1">
      <c r="A28" s="11" t="s">
        <v>8</v>
      </c>
      <c r="B28" s="27"/>
      <c r="C28" s="6"/>
      <c r="D28" s="61"/>
      <c r="E28" s="61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0.725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1.05</v>
      </c>
      <c r="E33" s="60">
        <f>+D33+0.01</f>
        <v>1.06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1.04</v>
      </c>
      <c r="E34" s="60">
        <f>+D34+0.01</f>
        <v>1.05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1.024</v>
      </c>
      <c r="E35" s="60">
        <f>+D35+0.01</f>
        <v>1.034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0.94</v>
      </c>
      <c r="E39" s="60">
        <f>+D39+0.006</f>
        <v>0.946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0.9249999999999999</v>
      </c>
      <c r="E40" s="60">
        <f>+D40+0.006</f>
        <v>0.9309999999999999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62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564</v>
      </c>
      <c r="C45" s="6" t="s">
        <v>4</v>
      </c>
      <c r="D45" s="50">
        <v>1.436</v>
      </c>
      <c r="E45" s="50"/>
    </row>
    <row r="46" spans="1:5" ht="13.5" customHeight="1">
      <c r="A46" s="46"/>
      <c r="B46" s="62"/>
      <c r="C46" s="6"/>
      <c r="D46" s="50"/>
      <c r="E46" s="50"/>
    </row>
    <row r="47" spans="1:5" ht="13.5" customHeight="1">
      <c r="A47" s="15" t="s">
        <v>59</v>
      </c>
      <c r="B47" s="26" t="s">
        <v>22</v>
      </c>
      <c r="D47" s="50"/>
      <c r="E47" s="50"/>
    </row>
    <row r="48" spans="1:5" ht="10.5" customHeight="1">
      <c r="A48" s="46"/>
      <c r="B48" s="27">
        <v>423</v>
      </c>
      <c r="C48" s="6" t="s">
        <v>4</v>
      </c>
      <c r="D48" s="50">
        <v>1.36</v>
      </c>
      <c r="E48" s="50"/>
    </row>
    <row r="49" spans="1:5" ht="13.5" customHeight="1">
      <c r="A49" s="46"/>
      <c r="B49" s="62"/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125.2735</v>
      </c>
      <c r="C51" s="6" t="s">
        <v>4</v>
      </c>
      <c r="D51" s="50">
        <v>0.69</v>
      </c>
      <c r="E51" s="50"/>
    </row>
    <row r="52" spans="1:5" ht="13.5" customHeight="1">
      <c r="A52" s="20"/>
      <c r="B52" s="36"/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295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460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1.33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61</v>
      </c>
      <c r="B71" s="70"/>
      <c r="C71" s="70"/>
      <c r="D71" s="70"/>
      <c r="E71" s="70"/>
    </row>
    <row r="72" spans="4:5" ht="15" customHeight="1">
      <c r="D72" s="58"/>
      <c r="E72" s="58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6">
    <mergeCell ref="A70:E70"/>
    <mergeCell ref="A71:E71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6.7109375" style="0" bestFit="1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57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1.444</v>
      </c>
      <c r="E11" s="60">
        <f aca="true" t="shared" si="0" ref="E11:E16">+D11+0.01</f>
        <v>1.454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1.4329999999999998</v>
      </c>
      <c r="E12" s="60">
        <f t="shared" si="0"/>
        <v>1.4429999999999998</v>
      </c>
    </row>
    <row r="13" spans="1:5" ht="13.5" customHeight="1">
      <c r="A13" s="21" t="s">
        <v>49</v>
      </c>
      <c r="B13" s="30"/>
      <c r="C13" s="22" t="s">
        <v>4</v>
      </c>
      <c r="D13" s="50">
        <v>1.42</v>
      </c>
      <c r="E13" s="60">
        <f t="shared" si="0"/>
        <v>1.43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1.407</v>
      </c>
      <c r="E14" s="60">
        <f t="shared" si="0"/>
        <v>1.417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1.396</v>
      </c>
      <c r="E15" s="60">
        <f t="shared" si="0"/>
        <v>1.406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1.387</v>
      </c>
      <c r="E16" s="60">
        <f t="shared" si="0"/>
        <v>1.397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423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1.5</v>
      </c>
      <c r="E20" s="60">
        <f>+D20+0.01</f>
        <v>1.51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91.52</v>
      </c>
      <c r="C24" s="12"/>
      <c r="D24" s="51"/>
      <c r="E24" s="51"/>
    </row>
    <row r="25" spans="1:5" ht="13.5" customHeight="1">
      <c r="A25" s="14" t="s">
        <v>53</v>
      </c>
      <c r="B25" s="47"/>
      <c r="C25" s="33" t="s">
        <v>4</v>
      </c>
      <c r="D25" s="52"/>
      <c r="E25" s="50">
        <v>0.805</v>
      </c>
    </row>
    <row r="26" spans="1:5" ht="7.5" customHeight="1">
      <c r="A26" s="14"/>
      <c r="B26" s="34"/>
      <c r="C26" s="6"/>
      <c r="D26" s="61"/>
      <c r="E26" s="61"/>
    </row>
    <row r="27" spans="1:5" ht="14.25" customHeight="1">
      <c r="A27" s="10" t="s">
        <v>26</v>
      </c>
      <c r="B27" s="40" t="s">
        <v>33</v>
      </c>
      <c r="C27" s="6"/>
      <c r="D27" s="61"/>
      <c r="E27" s="61"/>
    </row>
    <row r="28" spans="1:5" ht="14.25" customHeight="1">
      <c r="A28" s="11" t="s">
        <v>8</v>
      </c>
      <c r="B28" s="27"/>
      <c r="C28" s="6"/>
      <c r="D28" s="61"/>
      <c r="E28" s="61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0.7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1.05</v>
      </c>
      <c r="E33" s="60">
        <f>+D33+0.01</f>
        <v>1.06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1.04</v>
      </c>
      <c r="E34" s="60">
        <f>+D34+0.01</f>
        <v>1.05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1.024</v>
      </c>
      <c r="E35" s="60">
        <f>+D35+0.01</f>
        <v>1.034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0.94</v>
      </c>
      <c r="E39" s="60">
        <f>+D39+0.006</f>
        <v>0.946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0.9249999999999999</v>
      </c>
      <c r="E40" s="60">
        <f>+D40+0.006</f>
        <v>0.9309999999999999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37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564</v>
      </c>
      <c r="C45" s="6" t="s">
        <v>4</v>
      </c>
      <c r="D45" s="50">
        <v>1.405</v>
      </c>
      <c r="E45" s="50"/>
    </row>
    <row r="46" spans="1:5" ht="13.5" customHeight="1">
      <c r="A46" s="46"/>
      <c r="B46" s="27"/>
      <c r="C46" s="6"/>
      <c r="D46" s="50"/>
      <c r="E46" s="50"/>
    </row>
    <row r="47" spans="1:5" ht="13.5" customHeight="1">
      <c r="A47" s="15" t="s">
        <v>31</v>
      </c>
      <c r="B47" s="26" t="s">
        <v>22</v>
      </c>
      <c r="D47" s="50"/>
      <c r="E47" s="50"/>
    </row>
    <row r="48" spans="1:5" ht="10.5" customHeight="1">
      <c r="A48" s="46"/>
      <c r="B48" s="27">
        <v>423</v>
      </c>
      <c r="C48" s="6" t="s">
        <v>4</v>
      </c>
      <c r="D48" s="50">
        <v>1.333</v>
      </c>
      <c r="E48" s="50"/>
    </row>
    <row r="49" spans="1:5" ht="13.5" customHeight="1">
      <c r="A49" s="46"/>
      <c r="B49" s="27"/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125.2735</v>
      </c>
      <c r="C51" s="6" t="s">
        <v>4</v>
      </c>
      <c r="D51" s="50">
        <v>0.69</v>
      </c>
      <c r="E51" s="50"/>
    </row>
    <row r="52" spans="1:5" ht="13.5" customHeight="1">
      <c r="A52" s="20"/>
      <c r="B52" s="36"/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295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460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1.32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34</v>
      </c>
      <c r="B71" s="70"/>
      <c r="C71" s="70"/>
      <c r="D71" s="70"/>
      <c r="E71" s="70"/>
    </row>
    <row r="72" spans="4:5" ht="15" customHeight="1">
      <c r="D72" s="58"/>
      <c r="E72" s="58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6">
    <mergeCell ref="A70:E70"/>
    <mergeCell ref="A71:E71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6.7109375" style="0" bestFit="1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56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1.389</v>
      </c>
      <c r="E11" s="60">
        <f aca="true" t="shared" si="0" ref="E11:E16">+D11+0.01</f>
        <v>1.399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1.378</v>
      </c>
      <c r="E12" s="60">
        <f t="shared" si="0"/>
        <v>1.388</v>
      </c>
    </row>
    <row r="13" spans="1:5" ht="13.5" customHeight="1">
      <c r="A13" s="21" t="s">
        <v>49</v>
      </c>
      <c r="B13" s="30"/>
      <c r="C13" s="22" t="s">
        <v>4</v>
      </c>
      <c r="D13" s="50">
        <v>1.365</v>
      </c>
      <c r="E13" s="60">
        <f t="shared" si="0"/>
        <v>1.375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1.352</v>
      </c>
      <c r="E14" s="60">
        <f t="shared" si="0"/>
        <v>1.362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1.341</v>
      </c>
      <c r="E15" s="60">
        <f t="shared" si="0"/>
        <v>1.351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1.332</v>
      </c>
      <c r="E16" s="60">
        <f t="shared" si="0"/>
        <v>1.342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423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1.45</v>
      </c>
      <c r="E20" s="60">
        <f>+D20+0.01</f>
        <v>1.46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91.52</v>
      </c>
      <c r="C24" s="12"/>
      <c r="D24" s="51"/>
      <c r="E24" s="51"/>
    </row>
    <row r="25" spans="1:5" ht="13.5" customHeight="1">
      <c r="A25" s="14" t="s">
        <v>53</v>
      </c>
      <c r="B25" s="47"/>
      <c r="C25" s="33" t="s">
        <v>4</v>
      </c>
      <c r="D25" s="52"/>
      <c r="E25" s="50">
        <v>0.755</v>
      </c>
    </row>
    <row r="26" spans="1:5" ht="7.5" customHeight="1">
      <c r="A26" s="14"/>
      <c r="B26" s="34"/>
      <c r="C26" s="6"/>
      <c r="D26" s="61"/>
      <c r="E26" s="61"/>
    </row>
    <row r="27" spans="1:5" ht="14.25" customHeight="1">
      <c r="A27" s="10" t="s">
        <v>26</v>
      </c>
      <c r="B27" s="40" t="s">
        <v>33</v>
      </c>
      <c r="C27" s="6"/>
      <c r="D27" s="61"/>
      <c r="E27" s="61"/>
    </row>
    <row r="28" spans="1:5" ht="14.25" customHeight="1">
      <c r="A28" s="11" t="s">
        <v>8</v>
      </c>
      <c r="B28" s="27"/>
      <c r="C28" s="6"/>
      <c r="D28" s="61"/>
      <c r="E28" s="61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0.66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1.02</v>
      </c>
      <c r="E33" s="60">
        <f>+D33+0.01</f>
        <v>1.03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1.01</v>
      </c>
      <c r="E34" s="60">
        <f>+D34+0.01</f>
        <v>1.02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0.994</v>
      </c>
      <c r="E35" s="60">
        <f>+D35+0.01</f>
        <v>1.004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0.91</v>
      </c>
      <c r="E39" s="60">
        <f>+D39+0.006</f>
        <v>0.916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0.895</v>
      </c>
      <c r="E40" s="60">
        <f>+D40+0.006</f>
        <v>0.901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37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564</v>
      </c>
      <c r="C45" s="6" t="s">
        <v>4</v>
      </c>
      <c r="D45" s="50">
        <v>1.403</v>
      </c>
      <c r="E45" s="50"/>
    </row>
    <row r="46" spans="1:5" ht="13.5" customHeight="1">
      <c r="A46" s="46"/>
      <c r="B46" s="27"/>
      <c r="C46" s="6"/>
      <c r="D46" s="50"/>
      <c r="E46" s="50"/>
    </row>
    <row r="47" spans="1:5" ht="13.5" customHeight="1">
      <c r="A47" s="15" t="s">
        <v>31</v>
      </c>
      <c r="B47" s="26" t="s">
        <v>22</v>
      </c>
      <c r="D47" s="50"/>
      <c r="E47" s="50"/>
    </row>
    <row r="48" spans="1:5" ht="10.5" customHeight="1">
      <c r="A48" s="46"/>
      <c r="B48" s="27">
        <v>423</v>
      </c>
      <c r="C48" s="6" t="s">
        <v>4</v>
      </c>
      <c r="D48" s="50">
        <v>1.298</v>
      </c>
      <c r="E48" s="50"/>
    </row>
    <row r="49" spans="1:5" ht="13.5" customHeight="1">
      <c r="A49" s="46"/>
      <c r="B49" s="27"/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125.2735</v>
      </c>
      <c r="C51" s="6" t="s">
        <v>4</v>
      </c>
      <c r="D51" s="50">
        <v>0.68</v>
      </c>
      <c r="E51" s="50"/>
    </row>
    <row r="52" spans="1:5" ht="13.5" customHeight="1">
      <c r="A52" s="20"/>
      <c r="B52" s="36"/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295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450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1.32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34</v>
      </c>
      <c r="B71" s="70"/>
      <c r="C71" s="70"/>
      <c r="D71" s="70"/>
      <c r="E71" s="70"/>
    </row>
    <row r="72" spans="4:5" ht="15" customHeight="1">
      <c r="D72" s="58"/>
      <c r="E72" s="58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6">
    <mergeCell ref="A70:E70"/>
    <mergeCell ref="A71:E71"/>
    <mergeCell ref="A1:E3"/>
    <mergeCell ref="A4:E4"/>
    <mergeCell ref="A5:E5"/>
    <mergeCell ref="D8:E8"/>
  </mergeCells>
  <printOptions/>
  <pageMargins left="0.75" right="0.75" top="0.63" bottom="0.5" header="0.5" footer="0.5"/>
  <pageSetup fitToHeight="1" fitToWidth="1"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9">
      <selection activeCell="E11" sqref="E11:E40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6.7109375" style="0" bestFit="1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55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1.389</v>
      </c>
      <c r="E11" s="60">
        <f aca="true" t="shared" si="0" ref="E11:E16">+D11+0.01</f>
        <v>1.399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1.378</v>
      </c>
      <c r="E12" s="60">
        <f t="shared" si="0"/>
        <v>1.388</v>
      </c>
    </row>
    <row r="13" spans="1:5" ht="13.5" customHeight="1">
      <c r="A13" s="21" t="s">
        <v>49</v>
      </c>
      <c r="B13" s="30"/>
      <c r="C13" s="22" t="s">
        <v>4</v>
      </c>
      <c r="D13" s="50">
        <v>1.365</v>
      </c>
      <c r="E13" s="60">
        <f t="shared" si="0"/>
        <v>1.375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1.352</v>
      </c>
      <c r="E14" s="60">
        <f t="shared" si="0"/>
        <v>1.362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1.341</v>
      </c>
      <c r="E15" s="60">
        <f t="shared" si="0"/>
        <v>1.351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1.332</v>
      </c>
      <c r="E16" s="60">
        <f t="shared" si="0"/>
        <v>1.342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416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1.45</v>
      </c>
      <c r="E20" s="60">
        <f>+D20+0.01</f>
        <v>1.46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91.52</v>
      </c>
      <c r="C24" s="12"/>
      <c r="D24" s="51"/>
      <c r="E24" s="51"/>
    </row>
    <row r="25" spans="1:5" ht="13.5" customHeight="1">
      <c r="A25" s="14" t="s">
        <v>53</v>
      </c>
      <c r="B25" s="47"/>
      <c r="C25" s="33" t="s">
        <v>4</v>
      </c>
      <c r="D25" s="52"/>
      <c r="E25" s="50">
        <v>0.755</v>
      </c>
    </row>
    <row r="26" spans="1:5" ht="7.5" customHeight="1">
      <c r="A26" s="14"/>
      <c r="B26" s="34"/>
      <c r="C26" s="6"/>
      <c r="D26" s="61"/>
      <c r="E26" s="52"/>
    </row>
    <row r="27" spans="1:5" ht="14.25" customHeight="1">
      <c r="A27" s="10" t="s">
        <v>26</v>
      </c>
      <c r="B27" s="40" t="s">
        <v>33</v>
      </c>
      <c r="C27" s="6"/>
      <c r="D27" s="61"/>
      <c r="E27" s="52"/>
    </row>
    <row r="28" spans="1:5" ht="14.25" customHeight="1">
      <c r="A28" s="11" t="s">
        <v>8</v>
      </c>
      <c r="B28" s="27"/>
      <c r="C28" s="6"/>
      <c r="D28" s="61"/>
      <c r="E28" s="52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0.66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1.015</v>
      </c>
      <c r="E33" s="60">
        <f>+D33+0.01</f>
        <v>1.025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1.005</v>
      </c>
      <c r="E34" s="60">
        <f>+D34+0.01</f>
        <v>1.015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0.9889999999999999</v>
      </c>
      <c r="E35" s="60">
        <f>+D35+0.01</f>
        <v>0.9989999999999999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0.91</v>
      </c>
      <c r="E39" s="60">
        <f>+D39+0.006</f>
        <v>0.916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0.895</v>
      </c>
      <c r="E40" s="60">
        <f>+D40+0.006</f>
        <v>0.901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37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564</v>
      </c>
      <c r="C45" s="6" t="s">
        <v>4</v>
      </c>
      <c r="D45" s="50">
        <v>1.39</v>
      </c>
      <c r="E45" s="50"/>
    </row>
    <row r="46" spans="1:5" ht="13.5" customHeight="1">
      <c r="A46" s="46"/>
      <c r="B46" s="27"/>
      <c r="C46" s="6"/>
      <c r="D46" s="50"/>
      <c r="E46" s="50"/>
    </row>
    <row r="47" spans="1:5" ht="13.5" customHeight="1">
      <c r="A47" s="15" t="s">
        <v>31</v>
      </c>
      <c r="B47" s="26" t="s">
        <v>22</v>
      </c>
      <c r="D47" s="50"/>
      <c r="E47" s="50"/>
    </row>
    <row r="48" spans="1:5" ht="10.5" customHeight="1">
      <c r="A48" s="46"/>
      <c r="B48" s="27">
        <v>416</v>
      </c>
      <c r="C48" s="6" t="s">
        <v>4</v>
      </c>
      <c r="D48" s="50">
        <v>1.28</v>
      </c>
      <c r="E48" s="50"/>
    </row>
    <row r="49" spans="1:5" ht="13.5" customHeight="1">
      <c r="A49" s="46"/>
      <c r="B49" s="27"/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125.2735</v>
      </c>
      <c r="C51" s="6" t="s">
        <v>4</v>
      </c>
      <c r="D51" s="50">
        <v>0.68</v>
      </c>
      <c r="E51" s="50"/>
    </row>
    <row r="52" spans="1:5" ht="13.5" customHeight="1">
      <c r="A52" s="20"/>
      <c r="B52" s="36"/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310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460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1.32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34</v>
      </c>
      <c r="B71" s="70"/>
      <c r="C71" s="70"/>
      <c r="D71" s="70"/>
      <c r="E71" s="70"/>
    </row>
    <row r="72" spans="4:5" ht="15" customHeight="1">
      <c r="D72" s="58"/>
      <c r="E72" s="58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6">
    <mergeCell ref="A70:E70"/>
    <mergeCell ref="A71:E71"/>
    <mergeCell ref="A1:E3"/>
    <mergeCell ref="A4:E4"/>
    <mergeCell ref="A5:E5"/>
    <mergeCell ref="D8:E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6.7109375" style="0" bestFit="1" customWidth="1"/>
    <col min="4" max="5" width="11.28125" style="42" customWidth="1"/>
  </cols>
  <sheetData>
    <row r="1" spans="1:5" ht="12.75">
      <c r="A1" s="79" t="s">
        <v>0</v>
      </c>
      <c r="B1" s="79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74" t="s">
        <v>7</v>
      </c>
      <c r="B4" s="74"/>
      <c r="C4" s="75"/>
      <c r="D4" s="75"/>
      <c r="E4" s="75"/>
    </row>
    <row r="5" spans="1:5" ht="12.75">
      <c r="A5" s="81" t="s">
        <v>35</v>
      </c>
      <c r="B5" s="81"/>
      <c r="C5" s="81"/>
      <c r="D5" s="81"/>
      <c r="E5" s="81"/>
    </row>
    <row r="7" spans="1:5" ht="35.25" customHeight="1">
      <c r="A7" s="1"/>
      <c r="B7" s="59" t="s">
        <v>21</v>
      </c>
      <c r="C7" s="2"/>
      <c r="D7" s="59" t="s">
        <v>1</v>
      </c>
      <c r="E7" s="59" t="s">
        <v>2</v>
      </c>
    </row>
    <row r="8" spans="1:5" ht="12.75">
      <c r="A8" s="3"/>
      <c r="B8" s="25"/>
      <c r="C8" s="4"/>
      <c r="D8" s="82" t="s">
        <v>3</v>
      </c>
      <c r="E8" s="82"/>
    </row>
    <row r="9" spans="1:5" ht="13.5" customHeight="1">
      <c r="A9" s="5" t="s">
        <v>36</v>
      </c>
      <c r="B9" s="26" t="s">
        <v>22</v>
      </c>
      <c r="C9" s="6"/>
      <c r="D9" s="48"/>
      <c r="E9" s="48"/>
    </row>
    <row r="10" spans="1:5" ht="13.5" customHeight="1">
      <c r="A10" s="7" t="s">
        <v>25</v>
      </c>
      <c r="B10" s="27">
        <v>403.21391</v>
      </c>
      <c r="C10" s="6"/>
      <c r="D10" s="49"/>
      <c r="E10" s="49"/>
    </row>
    <row r="11" spans="1:5" ht="13.5" customHeight="1">
      <c r="A11" s="8" t="s">
        <v>47</v>
      </c>
      <c r="B11" s="28"/>
      <c r="C11" s="6" t="s">
        <v>4</v>
      </c>
      <c r="D11" s="50">
        <f>D13+0.024</f>
        <v>1.409</v>
      </c>
      <c r="E11" s="60">
        <v>1.419</v>
      </c>
    </row>
    <row r="12" spans="1:5" ht="13.5" customHeight="1">
      <c r="A12" s="9" t="s">
        <v>48</v>
      </c>
      <c r="B12" s="29"/>
      <c r="C12" s="6" t="s">
        <v>4</v>
      </c>
      <c r="D12" s="50">
        <f>D13+0.013</f>
        <v>1.398</v>
      </c>
      <c r="E12" s="60">
        <v>1.408</v>
      </c>
    </row>
    <row r="13" spans="1:5" ht="13.5" customHeight="1">
      <c r="A13" s="21" t="s">
        <v>49</v>
      </c>
      <c r="B13" s="30"/>
      <c r="C13" s="22" t="s">
        <v>4</v>
      </c>
      <c r="D13" s="50">
        <v>1.385</v>
      </c>
      <c r="E13" s="60">
        <v>1.395</v>
      </c>
    </row>
    <row r="14" spans="1:5" ht="13.5" customHeight="1">
      <c r="A14" s="9" t="s">
        <v>50</v>
      </c>
      <c r="B14" s="29"/>
      <c r="C14" s="6" t="s">
        <v>4</v>
      </c>
      <c r="D14" s="50">
        <f>D13-0.013</f>
        <v>1.372</v>
      </c>
      <c r="E14" s="60">
        <v>1.3820000000000001</v>
      </c>
    </row>
    <row r="15" spans="1:5" ht="13.5" customHeight="1">
      <c r="A15" s="9" t="s">
        <v>51</v>
      </c>
      <c r="B15" s="29"/>
      <c r="C15" s="6" t="s">
        <v>4</v>
      </c>
      <c r="D15" s="50">
        <f>D13-0.024</f>
        <v>1.361</v>
      </c>
      <c r="E15" s="60">
        <v>1.371</v>
      </c>
    </row>
    <row r="16" spans="1:5" ht="13.5" customHeight="1">
      <c r="A16" s="9" t="s">
        <v>52</v>
      </c>
      <c r="B16" s="29"/>
      <c r="C16" s="6" t="s">
        <v>4</v>
      </c>
      <c r="D16" s="50">
        <f>D13-0.033</f>
        <v>1.352</v>
      </c>
      <c r="E16" s="60">
        <v>1.362</v>
      </c>
    </row>
    <row r="17" spans="1:5" ht="7.5" customHeight="1">
      <c r="A17" s="3"/>
      <c r="B17" s="25"/>
      <c r="C17" s="6"/>
      <c r="D17" s="50"/>
      <c r="E17" s="50"/>
    </row>
    <row r="18" spans="1:5" ht="15" customHeight="1">
      <c r="A18" s="5" t="s">
        <v>29</v>
      </c>
      <c r="B18" s="26" t="s">
        <v>22</v>
      </c>
      <c r="C18" s="6"/>
      <c r="D18" s="50"/>
      <c r="E18" s="50"/>
    </row>
    <row r="19" spans="1:5" ht="13.5" customHeight="1">
      <c r="A19" s="7" t="s">
        <v>25</v>
      </c>
      <c r="B19" s="27">
        <v>416</v>
      </c>
      <c r="C19" s="6"/>
      <c r="D19" s="50"/>
      <c r="E19" s="50"/>
    </row>
    <row r="20" spans="1:5" ht="13.5" customHeight="1">
      <c r="A20" s="7"/>
      <c r="B20" s="25"/>
      <c r="C20" s="6" t="s">
        <v>4</v>
      </c>
      <c r="D20" s="50">
        <v>1.47</v>
      </c>
      <c r="E20" s="60">
        <v>1.48</v>
      </c>
    </row>
    <row r="21" spans="1:5" ht="13.5" customHeight="1">
      <c r="A21" s="7"/>
      <c r="B21" s="25"/>
      <c r="C21" s="6"/>
      <c r="D21" s="50"/>
      <c r="E21" s="50"/>
    </row>
    <row r="22" spans="1:5" ht="7.5" customHeight="1">
      <c r="A22" s="7"/>
      <c r="B22" s="25"/>
      <c r="C22" s="6"/>
      <c r="D22" s="50"/>
      <c r="E22" s="50"/>
    </row>
    <row r="23" spans="1:5" ht="13.5" customHeight="1">
      <c r="A23" s="10" t="s">
        <v>30</v>
      </c>
      <c r="B23" s="31" t="s">
        <v>22</v>
      </c>
      <c r="C23" s="6"/>
      <c r="D23" s="50"/>
      <c r="E23" s="50"/>
    </row>
    <row r="24" spans="1:5" ht="9.75" customHeight="1">
      <c r="A24" s="23" t="s">
        <v>28</v>
      </c>
      <c r="B24" s="32">
        <v>91.52</v>
      </c>
      <c r="C24" s="12"/>
      <c r="D24" s="51"/>
      <c r="E24" s="51"/>
    </row>
    <row r="25" spans="1:5" ht="13.5" customHeight="1">
      <c r="A25" s="14" t="s">
        <v>53</v>
      </c>
      <c r="B25" s="47"/>
      <c r="C25" s="33" t="s">
        <v>4</v>
      </c>
      <c r="D25" s="52"/>
      <c r="E25" s="50">
        <v>0.78</v>
      </c>
    </row>
    <row r="26" spans="1:5" ht="7.5" customHeight="1">
      <c r="A26" s="14"/>
      <c r="B26" s="34"/>
      <c r="C26" s="6"/>
      <c r="D26" s="61"/>
      <c r="E26" s="52"/>
    </row>
    <row r="27" spans="1:5" ht="14.25" customHeight="1">
      <c r="A27" s="10" t="s">
        <v>26</v>
      </c>
      <c r="B27" s="40" t="s">
        <v>33</v>
      </c>
      <c r="C27" s="6"/>
      <c r="D27" s="61"/>
      <c r="E27" s="52"/>
    </row>
    <row r="28" spans="1:5" ht="14.25" customHeight="1">
      <c r="A28" s="11" t="s">
        <v>8</v>
      </c>
      <c r="B28" s="27"/>
      <c r="C28" s="6"/>
      <c r="D28" s="61"/>
      <c r="E28" s="52"/>
    </row>
    <row r="29" spans="1:5" ht="14.25" customHeight="1">
      <c r="A29" s="14" t="s">
        <v>53</v>
      </c>
      <c r="B29" s="34"/>
      <c r="C29" s="6" t="s">
        <v>4</v>
      </c>
      <c r="D29" s="50"/>
      <c r="E29" s="50">
        <v>0.675</v>
      </c>
    </row>
    <row r="30" spans="1:5" ht="14.25" customHeight="1">
      <c r="A30" s="14"/>
      <c r="B30" s="34"/>
      <c r="C30" s="6"/>
      <c r="D30" s="50"/>
      <c r="E30" s="50"/>
    </row>
    <row r="31" spans="1:5" ht="14.25" customHeight="1">
      <c r="A31" s="15" t="s">
        <v>9</v>
      </c>
      <c r="B31" s="35" t="s">
        <v>23</v>
      </c>
      <c r="C31" s="6"/>
      <c r="D31" s="50"/>
      <c r="E31" s="50"/>
    </row>
    <row r="32" spans="1:5" ht="10.5" customHeight="1">
      <c r="A32" s="11" t="s">
        <v>10</v>
      </c>
      <c r="B32" s="27">
        <v>189.83664</v>
      </c>
      <c r="C32" s="6"/>
      <c r="D32" s="50"/>
      <c r="E32" s="50"/>
    </row>
    <row r="33" spans="1:5" ht="13.5" customHeight="1">
      <c r="A33" s="14" t="s">
        <v>46</v>
      </c>
      <c r="B33" s="34"/>
      <c r="C33" s="6" t="s">
        <v>5</v>
      </c>
      <c r="D33" s="50">
        <v>1.028</v>
      </c>
      <c r="E33" s="60">
        <v>1.038</v>
      </c>
    </row>
    <row r="34" spans="1:5" ht="13.5" customHeight="1">
      <c r="A34" s="14" t="s">
        <v>45</v>
      </c>
      <c r="B34" s="34"/>
      <c r="C34" s="6" t="s">
        <v>5</v>
      </c>
      <c r="D34" s="50">
        <f>D33-0.01</f>
        <v>1.018</v>
      </c>
      <c r="E34" s="60">
        <v>1.028</v>
      </c>
    </row>
    <row r="35" spans="1:5" ht="13.5" customHeight="1">
      <c r="A35" s="14" t="s">
        <v>44</v>
      </c>
      <c r="B35" s="34"/>
      <c r="C35" s="6" t="s">
        <v>5</v>
      </c>
      <c r="D35" s="50">
        <f>D33-0.026</f>
        <v>1.002</v>
      </c>
      <c r="E35" s="60">
        <v>1.012</v>
      </c>
    </row>
    <row r="36" spans="1:5" ht="13.5" customHeight="1">
      <c r="A36" s="3"/>
      <c r="B36" s="25"/>
      <c r="C36" s="6"/>
      <c r="D36" s="50"/>
      <c r="E36" s="50"/>
    </row>
    <row r="37" spans="1:5" ht="10.5" customHeight="1">
      <c r="A37" s="15" t="s">
        <v>27</v>
      </c>
      <c r="B37" s="35" t="s">
        <v>23</v>
      </c>
      <c r="C37" s="6"/>
      <c r="D37" s="50"/>
      <c r="E37" s="50"/>
    </row>
    <row r="38" spans="1:5" ht="13.5" customHeight="1">
      <c r="A38" s="11" t="s">
        <v>11</v>
      </c>
      <c r="B38" s="27">
        <v>64.2421</v>
      </c>
      <c r="C38" s="13"/>
      <c r="D38" s="51"/>
      <c r="E38" s="51"/>
    </row>
    <row r="39" spans="1:5" ht="13.5" customHeight="1">
      <c r="A39" s="3" t="s">
        <v>42</v>
      </c>
      <c r="B39" s="27"/>
      <c r="C39" s="6" t="s">
        <v>5</v>
      </c>
      <c r="D39" s="50">
        <v>0.918</v>
      </c>
      <c r="E39" s="60">
        <v>0.924</v>
      </c>
    </row>
    <row r="40" spans="1:5" ht="13.5" customHeight="1">
      <c r="A40" s="3" t="s">
        <v>43</v>
      </c>
      <c r="B40" s="25"/>
      <c r="C40" s="6" t="s">
        <v>5</v>
      </c>
      <c r="D40" s="50">
        <f>D39-0.015</f>
        <v>0.903</v>
      </c>
      <c r="E40" s="60">
        <v>0.909</v>
      </c>
    </row>
    <row r="41" spans="1:5" ht="13.5" customHeight="1">
      <c r="A41" s="3"/>
      <c r="B41" s="25"/>
      <c r="C41" s="6"/>
      <c r="D41" s="50"/>
      <c r="E41" s="50"/>
    </row>
    <row r="42" spans="1:5" ht="13.5" customHeight="1">
      <c r="A42" s="16" t="s">
        <v>12</v>
      </c>
      <c r="B42" s="35"/>
      <c r="C42" s="6"/>
      <c r="D42" s="50"/>
      <c r="E42" s="50"/>
    </row>
    <row r="43" spans="1:5" ht="13.5" customHeight="1">
      <c r="A43" s="17" t="s">
        <v>13</v>
      </c>
      <c r="B43" s="37"/>
      <c r="C43" s="6"/>
      <c r="D43" s="53"/>
      <c r="E43" s="53"/>
    </row>
    <row r="44" spans="1:5" ht="13.5" customHeight="1">
      <c r="A44" s="18" t="s">
        <v>6</v>
      </c>
      <c r="B44" s="26" t="s">
        <v>22</v>
      </c>
      <c r="C44" s="6"/>
      <c r="D44" s="50"/>
      <c r="E44" s="50"/>
    </row>
    <row r="45" spans="1:5" ht="13.5" customHeight="1">
      <c r="A45" s="46"/>
      <c r="B45" s="27">
        <v>564</v>
      </c>
      <c r="C45" s="6" t="s">
        <v>4</v>
      </c>
      <c r="D45" s="50">
        <v>1.397</v>
      </c>
      <c r="E45" s="50"/>
    </row>
    <row r="46" spans="1:5" ht="13.5" customHeight="1">
      <c r="A46" s="46"/>
      <c r="B46" s="27"/>
      <c r="C46" s="6"/>
      <c r="D46" s="50"/>
      <c r="E46" s="50"/>
    </row>
    <row r="47" spans="1:5" ht="13.5" customHeight="1">
      <c r="A47" s="15" t="s">
        <v>31</v>
      </c>
      <c r="B47" s="26" t="s">
        <v>22</v>
      </c>
      <c r="D47" s="50"/>
      <c r="E47" s="50"/>
    </row>
    <row r="48" spans="1:5" ht="10.5" customHeight="1">
      <c r="A48" s="46"/>
      <c r="B48" s="27">
        <v>416</v>
      </c>
      <c r="C48" s="6" t="s">
        <v>4</v>
      </c>
      <c r="D48" s="50">
        <v>1.306</v>
      </c>
      <c r="E48" s="50"/>
    </row>
    <row r="49" spans="1:5" ht="13.5" customHeight="1">
      <c r="A49" s="46"/>
      <c r="B49" s="27"/>
      <c r="C49" s="6"/>
      <c r="D49" s="50"/>
      <c r="E49" s="50"/>
    </row>
    <row r="50" spans="1:5" ht="13.5" customHeight="1">
      <c r="A50" s="19" t="s">
        <v>32</v>
      </c>
      <c r="B50" s="26" t="s">
        <v>22</v>
      </c>
      <c r="C50" s="6"/>
      <c r="D50" s="50"/>
      <c r="E50" s="50"/>
    </row>
    <row r="51" spans="1:5" ht="9.75" customHeight="1">
      <c r="A51" s="20"/>
      <c r="B51" s="27">
        <v>125.2735</v>
      </c>
      <c r="C51" s="6" t="s">
        <v>4</v>
      </c>
      <c r="D51" s="50">
        <v>0.665</v>
      </c>
      <c r="E51" s="50"/>
    </row>
    <row r="52" spans="1:5" ht="13.5" customHeight="1">
      <c r="A52" s="20"/>
      <c r="B52" s="36"/>
      <c r="C52" s="6"/>
      <c r="D52" s="50"/>
      <c r="E52" s="50"/>
    </row>
    <row r="53" spans="1:5" ht="13.5" customHeight="1">
      <c r="A53" s="15" t="s">
        <v>14</v>
      </c>
      <c r="B53" s="35" t="s">
        <v>23</v>
      </c>
      <c r="C53" s="6"/>
      <c r="D53" s="53"/>
      <c r="E53" s="53"/>
    </row>
    <row r="54" spans="1:5" ht="13.5" customHeight="1">
      <c r="A54" s="20"/>
      <c r="B54" s="39">
        <v>30.99</v>
      </c>
      <c r="C54" s="6" t="s">
        <v>24</v>
      </c>
      <c r="D54" s="53"/>
      <c r="E54" s="54">
        <v>320</v>
      </c>
    </row>
    <row r="55" spans="1:5" ht="7.5" customHeight="1">
      <c r="A55" s="20"/>
      <c r="B55" s="38"/>
      <c r="C55" s="6"/>
      <c r="D55" s="53"/>
      <c r="E55" s="53"/>
    </row>
    <row r="56" spans="1:5" ht="13.5" customHeight="1">
      <c r="A56" s="15" t="s">
        <v>15</v>
      </c>
      <c r="B56" s="35" t="s">
        <v>23</v>
      </c>
      <c r="C56" s="6"/>
      <c r="D56" s="50"/>
      <c r="E56" s="50"/>
    </row>
    <row r="57" spans="1:5" ht="13.5" customHeight="1">
      <c r="A57" s="11" t="s">
        <v>16</v>
      </c>
      <c r="B57" s="27">
        <v>31.3887</v>
      </c>
      <c r="C57" s="6"/>
      <c r="D57" s="50"/>
      <c r="E57" s="50"/>
    </row>
    <row r="58" spans="1:5" ht="13.5" customHeight="1">
      <c r="A58" s="3" t="s">
        <v>41</v>
      </c>
      <c r="B58" s="25"/>
      <c r="C58" s="6" t="s">
        <v>24</v>
      </c>
      <c r="D58" s="54"/>
      <c r="E58" s="54">
        <v>460</v>
      </c>
    </row>
    <row r="59" spans="1:5" ht="13.5" customHeight="1">
      <c r="A59" s="3"/>
      <c r="B59" s="25"/>
      <c r="C59" s="6"/>
      <c r="D59" s="54"/>
      <c r="E59" s="54"/>
    </row>
    <row r="60" spans="1:5" ht="13.5" customHeight="1">
      <c r="A60" s="15" t="s">
        <v>17</v>
      </c>
      <c r="B60" s="35" t="s">
        <v>23</v>
      </c>
      <c r="C60" s="6"/>
      <c r="D60" s="53"/>
      <c r="E60" s="53"/>
    </row>
    <row r="61" spans="1:5" ht="9.75" customHeight="1">
      <c r="A61" s="11" t="s">
        <v>18</v>
      </c>
      <c r="B61" s="27">
        <v>189.94458</v>
      </c>
      <c r="C61" s="13"/>
      <c r="D61" s="55"/>
      <c r="E61" s="55"/>
    </row>
    <row r="62" spans="1:5" ht="13.5" customHeight="1">
      <c r="A62" s="3" t="s">
        <v>40</v>
      </c>
      <c r="B62" s="25"/>
      <c r="C62" s="6"/>
      <c r="D62" s="54">
        <v>23.6</v>
      </c>
      <c r="E62" s="54"/>
    </row>
    <row r="63" spans="1:5" ht="13.5" customHeight="1">
      <c r="A63" s="3" t="s">
        <v>39</v>
      </c>
      <c r="B63" s="25"/>
      <c r="C63" s="6"/>
      <c r="D63" s="54">
        <v>35.5</v>
      </c>
      <c r="E63" s="54"/>
    </row>
    <row r="64" spans="1:5" ht="13.5" customHeight="1">
      <c r="A64" s="3" t="s">
        <v>38</v>
      </c>
      <c r="B64" s="25"/>
      <c r="C64" s="6"/>
      <c r="D64" s="54">
        <v>65.4</v>
      </c>
      <c r="E64" s="54"/>
    </row>
    <row r="65" spans="1:5" ht="7.5" customHeight="1">
      <c r="A65" s="3"/>
      <c r="B65" s="25"/>
      <c r="C65" s="6"/>
      <c r="D65" s="54"/>
      <c r="E65" s="54"/>
    </row>
    <row r="66" spans="1:5" s="41" customFormat="1" ht="12" customHeight="1">
      <c r="A66" s="15" t="s">
        <v>19</v>
      </c>
      <c r="B66" s="26" t="s">
        <v>22</v>
      </c>
      <c r="C66" s="6"/>
      <c r="D66" s="53"/>
      <c r="E66" s="53"/>
    </row>
    <row r="67" spans="1:5" ht="12" customHeight="1">
      <c r="A67" s="24" t="s">
        <v>20</v>
      </c>
      <c r="B67" s="27">
        <v>98.77119</v>
      </c>
      <c r="C67" s="6"/>
      <c r="D67" s="53"/>
      <c r="E67" s="53"/>
    </row>
    <row r="68" spans="1:5" ht="15" customHeight="1">
      <c r="A68" s="3" t="s">
        <v>37</v>
      </c>
      <c r="B68" s="25"/>
      <c r="C68" s="6" t="s">
        <v>4</v>
      </c>
      <c r="D68" s="56"/>
      <c r="E68" s="50">
        <v>1.32</v>
      </c>
    </row>
    <row r="69" spans="1:5" ht="15" customHeight="1">
      <c r="A69" s="43"/>
      <c r="B69" s="44"/>
      <c r="C69" s="45"/>
      <c r="D69" s="57"/>
      <c r="E69" s="57"/>
    </row>
    <row r="70" spans="1:5" ht="15" customHeight="1">
      <c r="A70" s="70" t="s">
        <v>54</v>
      </c>
      <c r="B70" s="70"/>
      <c r="C70" s="70"/>
      <c r="D70" s="70"/>
      <c r="E70" s="70"/>
    </row>
    <row r="71" spans="1:5" ht="15" customHeight="1">
      <c r="A71" s="70" t="s">
        <v>34</v>
      </c>
      <c r="B71" s="70"/>
      <c r="C71" s="70"/>
      <c r="D71" s="70"/>
      <c r="E71" s="70"/>
    </row>
    <row r="72" spans="4:5" ht="15" customHeight="1">
      <c r="D72" s="58"/>
      <c r="E72" s="58"/>
    </row>
    <row r="73" spans="4:5" ht="15" customHeight="1">
      <c r="D73" s="58"/>
      <c r="E73" s="58"/>
    </row>
    <row r="74" spans="4:5" ht="15" customHeight="1">
      <c r="D74" s="58"/>
      <c r="E74" s="5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6">
    <mergeCell ref="A70:E70"/>
    <mergeCell ref="A71:E71"/>
    <mergeCell ref="A1:E3"/>
    <mergeCell ref="A4:E4"/>
    <mergeCell ref="A5:E5"/>
    <mergeCell ref="D8:E8"/>
  </mergeCells>
  <printOptions/>
  <pageMargins left="0.28" right="0.14" top="0.47" bottom="0.43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89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1.314</v>
      </c>
      <c r="E12" s="60">
        <f aca="true" t="shared" si="0" ref="E12:E17">+D12+0.01</f>
        <v>1.324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1.303</v>
      </c>
      <c r="E13" s="60">
        <f t="shared" si="0"/>
        <v>1.313</v>
      </c>
    </row>
    <row r="14" spans="1:5" ht="13.5" customHeight="1">
      <c r="A14" s="21" t="s">
        <v>49</v>
      </c>
      <c r="B14" s="30"/>
      <c r="C14" s="22" t="s">
        <v>4</v>
      </c>
      <c r="D14" s="50">
        <v>1.29</v>
      </c>
      <c r="E14" s="60">
        <f t="shared" si="0"/>
        <v>1.3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1.2770000000000001</v>
      </c>
      <c r="E15" s="60">
        <f t="shared" si="0"/>
        <v>1.2870000000000001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1.266</v>
      </c>
      <c r="E16" s="60">
        <f t="shared" si="0"/>
        <v>1.276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1.2570000000000001</v>
      </c>
      <c r="E17" s="60">
        <f t="shared" si="0"/>
        <v>1.2670000000000001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1.35</v>
      </c>
      <c r="E20" s="60">
        <f>+D20+0.01</f>
        <v>1.36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0.685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0.595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1.025</v>
      </c>
      <c r="E32" s="60">
        <f>+D32+0.01</f>
        <v>1.035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1.015</v>
      </c>
      <c r="E33" s="60">
        <f>+D33+0.01</f>
        <v>1.025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0.9989999999999999</v>
      </c>
      <c r="E34" s="60">
        <f>+D34+0.01</f>
        <v>1.009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0.83</v>
      </c>
      <c r="E38" s="60">
        <f>+D38+0.006</f>
        <v>0.836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0.815</v>
      </c>
      <c r="E39" s="60">
        <f>+D39+0.006</f>
        <v>0.821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1.19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1.18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0.65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310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355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22.4</v>
      </c>
      <c r="E61" s="54"/>
    </row>
    <row r="62" spans="1:5" ht="13.5" customHeight="1">
      <c r="A62" s="3" t="s">
        <v>39</v>
      </c>
      <c r="B62" s="25"/>
      <c r="C62" s="6"/>
      <c r="D62" s="54">
        <v>33.7</v>
      </c>
      <c r="E62" s="54"/>
    </row>
    <row r="63" spans="1:5" ht="13.5" customHeight="1">
      <c r="A63" s="3" t="s">
        <v>38</v>
      </c>
      <c r="B63" s="25"/>
      <c r="C63" s="6"/>
      <c r="D63" s="54">
        <v>62.2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5.2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1.25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88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1.359</v>
      </c>
      <c r="E12" s="60">
        <f aca="true" t="shared" si="0" ref="E12:E17">+D12+0.01</f>
        <v>1.369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1.3479999999999999</v>
      </c>
      <c r="E13" s="60">
        <f t="shared" si="0"/>
        <v>1.3579999999999999</v>
      </c>
    </row>
    <row r="14" spans="1:5" ht="13.5" customHeight="1">
      <c r="A14" s="21" t="s">
        <v>49</v>
      </c>
      <c r="B14" s="30"/>
      <c r="C14" s="22" t="s">
        <v>4</v>
      </c>
      <c r="D14" s="50">
        <v>1.335</v>
      </c>
      <c r="E14" s="60">
        <f t="shared" si="0"/>
        <v>1.345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1.322</v>
      </c>
      <c r="E15" s="60">
        <f t="shared" si="0"/>
        <v>1.332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1.311</v>
      </c>
      <c r="E16" s="60">
        <f t="shared" si="0"/>
        <v>1.321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1.302</v>
      </c>
      <c r="E17" s="60">
        <f t="shared" si="0"/>
        <v>1.312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1.39</v>
      </c>
      <c r="E20" s="60">
        <f>+D20+0.01</f>
        <v>1.4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0.745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0.645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1.045</v>
      </c>
      <c r="E32" s="60">
        <f>+D32+0.01</f>
        <v>1.055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1.035</v>
      </c>
      <c r="E33" s="60">
        <f>+D33+0.01</f>
        <v>1.045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1.019</v>
      </c>
      <c r="E34" s="60">
        <f>+D34+0.01</f>
        <v>1.029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0.85</v>
      </c>
      <c r="E38" s="60">
        <f>+D38+0.006</f>
        <v>0.856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0.835</v>
      </c>
      <c r="E39" s="60">
        <f>+D39+0.006</f>
        <v>0.841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1.25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1.235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0.65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365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380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22.4</v>
      </c>
      <c r="E61" s="54"/>
    </row>
    <row r="62" spans="1:5" ht="13.5" customHeight="1">
      <c r="A62" s="3" t="s">
        <v>39</v>
      </c>
      <c r="B62" s="25"/>
      <c r="C62" s="6"/>
      <c r="D62" s="54">
        <v>33.7</v>
      </c>
      <c r="E62" s="54"/>
    </row>
    <row r="63" spans="1:5" ht="13.5" customHeight="1">
      <c r="A63" s="3" t="s">
        <v>38</v>
      </c>
      <c r="B63" s="25"/>
      <c r="C63" s="6"/>
      <c r="D63" s="54">
        <v>62.2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5.25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1.275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87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1.3840000000000001</v>
      </c>
      <c r="E12" s="60">
        <f aca="true" t="shared" si="0" ref="E12:E17">+D12+0.01</f>
        <v>1.3940000000000001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1.373</v>
      </c>
      <c r="E13" s="60">
        <f t="shared" si="0"/>
        <v>1.383</v>
      </c>
    </row>
    <row r="14" spans="1:5" ht="13.5" customHeight="1">
      <c r="A14" s="21" t="s">
        <v>49</v>
      </c>
      <c r="B14" s="30"/>
      <c r="C14" s="22" t="s">
        <v>4</v>
      </c>
      <c r="D14" s="50">
        <v>1.36</v>
      </c>
      <c r="E14" s="60">
        <f t="shared" si="0"/>
        <v>1.37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1.3470000000000002</v>
      </c>
      <c r="E15" s="60">
        <f t="shared" si="0"/>
        <v>1.3570000000000002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1.336</v>
      </c>
      <c r="E16" s="60">
        <f t="shared" si="0"/>
        <v>1.346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1.3270000000000002</v>
      </c>
      <c r="E17" s="60">
        <f t="shared" si="0"/>
        <v>1.3370000000000002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1.44</v>
      </c>
      <c r="E20" s="60">
        <f>+D20+0.01</f>
        <v>1.45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0.765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0.665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1.075</v>
      </c>
      <c r="E32" s="60">
        <f>+D32+0.01</f>
        <v>1.085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1.065</v>
      </c>
      <c r="E33" s="60">
        <f>+D33+0.01</f>
        <v>1.075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1.049</v>
      </c>
      <c r="E34" s="60">
        <f>+D34+0.01</f>
        <v>1.059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0.885</v>
      </c>
      <c r="E38" s="60">
        <f>+D38+0.006</f>
        <v>0.891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0.87</v>
      </c>
      <c r="E39" s="60">
        <f>+D39+0.006</f>
        <v>0.876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1.305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1.27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0.67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390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415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23.2</v>
      </c>
      <c r="E61" s="54"/>
    </row>
    <row r="62" spans="1:5" ht="13.5" customHeight="1">
      <c r="A62" s="3" t="s">
        <v>39</v>
      </c>
      <c r="B62" s="25"/>
      <c r="C62" s="6"/>
      <c r="D62" s="54">
        <v>35.1</v>
      </c>
      <c r="E62" s="54"/>
    </row>
    <row r="63" spans="1:5" ht="13.5" customHeight="1">
      <c r="A63" s="3" t="s">
        <v>38</v>
      </c>
      <c r="B63" s="25"/>
      <c r="C63" s="6"/>
      <c r="D63" s="54">
        <v>64.8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5.49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1.335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0.56" bottom="0.46" header="0.5" footer="0.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86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1.464</v>
      </c>
      <c r="E12" s="60">
        <f aca="true" t="shared" si="0" ref="E12:E17">+D12+0.01</f>
        <v>1.474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1.4529999999999998</v>
      </c>
      <c r="E13" s="60">
        <f t="shared" si="0"/>
        <v>1.4629999999999999</v>
      </c>
    </row>
    <row r="14" spans="1:5" ht="13.5" customHeight="1">
      <c r="A14" s="21" t="s">
        <v>49</v>
      </c>
      <c r="B14" s="30"/>
      <c r="C14" s="22" t="s">
        <v>4</v>
      </c>
      <c r="D14" s="50">
        <v>1.44</v>
      </c>
      <c r="E14" s="60">
        <f t="shared" si="0"/>
        <v>1.45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1.427</v>
      </c>
      <c r="E15" s="60">
        <f t="shared" si="0"/>
        <v>1.437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1.416</v>
      </c>
      <c r="E16" s="60">
        <f t="shared" si="0"/>
        <v>1.426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1.407</v>
      </c>
      <c r="E17" s="60">
        <f t="shared" si="0"/>
        <v>1.417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1.51</v>
      </c>
      <c r="E20" s="60">
        <f>+D20+0.01</f>
        <v>1.52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0.835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0.735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1.115</v>
      </c>
      <c r="E32" s="60">
        <f>+D32+0.01</f>
        <v>1.125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1.105</v>
      </c>
      <c r="E33" s="60">
        <f>+D33+0.01</f>
        <v>1.115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1.089</v>
      </c>
      <c r="E34" s="60">
        <f>+D34+0.01</f>
        <v>1.099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0.94</v>
      </c>
      <c r="E38" s="60">
        <f>+D38+0.006</f>
        <v>0.946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0.9249999999999999</v>
      </c>
      <c r="E39" s="60">
        <f>+D39+0.006</f>
        <v>0.9309999999999999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1.38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1.34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0.675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420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445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23.4</v>
      </c>
      <c r="E61" s="54"/>
    </row>
    <row r="62" spans="1:5" ht="13.5" customHeight="1">
      <c r="A62" s="3" t="s">
        <v>39</v>
      </c>
      <c r="B62" s="25"/>
      <c r="C62" s="6"/>
      <c r="D62" s="54">
        <v>35.2</v>
      </c>
      <c r="E62" s="54"/>
    </row>
    <row r="63" spans="1:5" ht="13.5" customHeight="1">
      <c r="A63" s="3" t="s">
        <v>38</v>
      </c>
      <c r="B63" s="25"/>
      <c r="C63" s="6"/>
      <c r="D63" s="54">
        <v>65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1.34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85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1.504</v>
      </c>
      <c r="E12" s="60">
        <f aca="true" t="shared" si="0" ref="E12:E17">+D12+0.01</f>
        <v>1.514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1.4929999999999999</v>
      </c>
      <c r="E13" s="60">
        <f t="shared" si="0"/>
        <v>1.503</v>
      </c>
    </row>
    <row r="14" spans="1:5" ht="13.5" customHeight="1">
      <c r="A14" s="21" t="s">
        <v>49</v>
      </c>
      <c r="B14" s="30"/>
      <c r="C14" s="22" t="s">
        <v>4</v>
      </c>
      <c r="D14" s="50">
        <v>1.48</v>
      </c>
      <c r="E14" s="60">
        <f t="shared" si="0"/>
        <v>1.49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1.467</v>
      </c>
      <c r="E15" s="60">
        <f t="shared" si="0"/>
        <v>1.477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1.456</v>
      </c>
      <c r="E16" s="60">
        <f t="shared" si="0"/>
        <v>1.466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1.447</v>
      </c>
      <c r="E17" s="60">
        <f t="shared" si="0"/>
        <v>1.457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1.55</v>
      </c>
      <c r="E20" s="60">
        <f>+D20+0.01</f>
        <v>1.56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0.865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0.77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1.135</v>
      </c>
      <c r="E32" s="60">
        <f>+D32+0.01</f>
        <v>1.145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1.125</v>
      </c>
      <c r="E33" s="60">
        <f>+D33+0.01</f>
        <v>1.135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1.109</v>
      </c>
      <c r="E34" s="60">
        <f>+D34+0.01</f>
        <v>1.119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0.965</v>
      </c>
      <c r="E38" s="60">
        <f>+D38+0.006</f>
        <v>0.971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0.95</v>
      </c>
      <c r="E39" s="60">
        <f>+D39+0.006</f>
        <v>0.956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1.43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1.38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0.685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445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465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84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1.534</v>
      </c>
      <c r="E12" s="60">
        <f aca="true" t="shared" si="0" ref="E12:E17">+D12+0.01</f>
        <v>1.544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1.523</v>
      </c>
      <c r="E13" s="60">
        <f t="shared" si="0"/>
        <v>1.533</v>
      </c>
    </row>
    <row r="14" spans="1:5" ht="13.5" customHeight="1">
      <c r="A14" s="21" t="s">
        <v>49</v>
      </c>
      <c r="B14" s="30"/>
      <c r="C14" s="22" t="s">
        <v>4</v>
      </c>
      <c r="D14" s="50">
        <v>1.51</v>
      </c>
      <c r="E14" s="60">
        <f t="shared" si="0"/>
        <v>1.52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1.497</v>
      </c>
      <c r="E15" s="60">
        <f t="shared" si="0"/>
        <v>1.5070000000000001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1.486</v>
      </c>
      <c r="E16" s="60">
        <f t="shared" si="0"/>
        <v>1.496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1.477</v>
      </c>
      <c r="E17" s="60">
        <f t="shared" si="0"/>
        <v>1.487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1.59</v>
      </c>
      <c r="E20" s="60">
        <f>+D20+0.01</f>
        <v>1.6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0.885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0.79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1.155</v>
      </c>
      <c r="E32" s="60">
        <f>+D32+0.01</f>
        <v>1.165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1.145</v>
      </c>
      <c r="E33" s="60">
        <f>+D33+0.01</f>
        <v>1.155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1.129</v>
      </c>
      <c r="E34" s="60">
        <f>+D34+0.01</f>
        <v>1.139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1</v>
      </c>
      <c r="E38" s="60">
        <f>+D38+0.006</f>
        <v>1.006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0.985</v>
      </c>
      <c r="E39" s="60">
        <f>+D39+0.006</f>
        <v>0.991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1.47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1.4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0.679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450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485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1.35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42" customWidth="1"/>
  </cols>
  <sheetData>
    <row r="1" spans="1:6" ht="12.75" customHeight="1">
      <c r="A1" s="72" t="s">
        <v>74</v>
      </c>
      <c r="B1" s="73"/>
      <c r="C1" s="73"/>
      <c r="D1" s="73"/>
      <c r="E1" s="73"/>
      <c r="F1" s="67"/>
    </row>
    <row r="2" spans="1:6" ht="12.75">
      <c r="A2" s="73"/>
      <c r="B2" s="73"/>
      <c r="C2" s="73"/>
      <c r="D2" s="73"/>
      <c r="E2" s="73"/>
      <c r="F2" s="67"/>
    </row>
    <row r="3" spans="1:6" ht="12.75">
      <c r="A3" s="73"/>
      <c r="B3" s="73"/>
      <c r="C3" s="73"/>
      <c r="D3" s="73"/>
      <c r="E3" s="73"/>
      <c r="F3" s="67"/>
    </row>
    <row r="5" spans="1:5" ht="12.75">
      <c r="A5" s="74" t="s">
        <v>7</v>
      </c>
      <c r="B5" s="74"/>
      <c r="C5" s="75"/>
      <c r="D5" s="75"/>
      <c r="E5" s="75"/>
    </row>
    <row r="6" spans="1:5" ht="12.75">
      <c r="A6" s="76" t="s">
        <v>83</v>
      </c>
      <c r="B6" s="76"/>
      <c r="C6" s="76"/>
      <c r="D6" s="76"/>
      <c r="E6" s="76"/>
    </row>
    <row r="7" spans="1:5" s="41" customFormat="1" ht="12.75">
      <c r="A7" s="68"/>
      <c r="B7" s="69"/>
      <c r="C7" s="68"/>
      <c r="D7" s="69"/>
      <c r="E7" s="69"/>
    </row>
    <row r="8" spans="1:5" ht="35.25" customHeight="1">
      <c r="A8" s="1"/>
      <c r="B8" s="59" t="s">
        <v>21</v>
      </c>
      <c r="C8" s="59" t="s">
        <v>76</v>
      </c>
      <c r="D8" s="59" t="s">
        <v>1</v>
      </c>
      <c r="E8" s="59" t="s">
        <v>2</v>
      </c>
    </row>
    <row r="9" spans="1:5" ht="12.75">
      <c r="A9" s="3"/>
      <c r="B9" s="25"/>
      <c r="C9" s="4"/>
      <c r="D9" s="77" t="s">
        <v>3</v>
      </c>
      <c r="E9" s="78"/>
    </row>
    <row r="10" spans="1:5" ht="13.5" customHeight="1">
      <c r="A10" s="5" t="s">
        <v>36</v>
      </c>
      <c r="B10" s="26" t="s">
        <v>22</v>
      </c>
      <c r="C10" s="6"/>
      <c r="D10" s="48"/>
      <c r="E10" s="48"/>
    </row>
    <row r="11" spans="1:5" ht="13.5" customHeight="1">
      <c r="A11" s="7" t="s">
        <v>25</v>
      </c>
      <c r="B11" s="27">
        <v>403.21391</v>
      </c>
      <c r="C11" s="6"/>
      <c r="D11" s="49"/>
      <c r="E11" s="49"/>
    </row>
    <row r="12" spans="1:5" ht="13.5" customHeight="1">
      <c r="A12" s="8" t="s">
        <v>47</v>
      </c>
      <c r="B12" s="28"/>
      <c r="C12" s="6" t="s">
        <v>4</v>
      </c>
      <c r="D12" s="50">
        <f>D14+0.024</f>
        <v>1.564</v>
      </c>
      <c r="E12" s="60">
        <f aca="true" t="shared" si="0" ref="E12:E17">+D12+0.01</f>
        <v>1.574</v>
      </c>
    </row>
    <row r="13" spans="1:5" ht="13.5" customHeight="1">
      <c r="A13" s="9" t="s">
        <v>48</v>
      </c>
      <c r="B13" s="29"/>
      <c r="C13" s="6" t="s">
        <v>4</v>
      </c>
      <c r="D13" s="50">
        <f>D14+0.013</f>
        <v>1.553</v>
      </c>
      <c r="E13" s="60">
        <f t="shared" si="0"/>
        <v>1.563</v>
      </c>
    </row>
    <row r="14" spans="1:5" ht="13.5" customHeight="1">
      <c r="A14" s="21" t="s">
        <v>49</v>
      </c>
      <c r="B14" s="30"/>
      <c r="C14" s="22" t="s">
        <v>4</v>
      </c>
      <c r="D14" s="50">
        <v>1.54</v>
      </c>
      <c r="E14" s="60">
        <f t="shared" si="0"/>
        <v>1.55</v>
      </c>
    </row>
    <row r="15" spans="1:5" ht="13.5" customHeight="1">
      <c r="A15" s="9" t="s">
        <v>50</v>
      </c>
      <c r="B15" s="29"/>
      <c r="C15" s="6" t="s">
        <v>4</v>
      </c>
      <c r="D15" s="50">
        <f>D14-0.013</f>
        <v>1.5270000000000001</v>
      </c>
      <c r="E15" s="60">
        <f t="shared" si="0"/>
        <v>1.5370000000000001</v>
      </c>
    </row>
    <row r="16" spans="1:5" ht="13.5" customHeight="1">
      <c r="A16" s="9" t="s">
        <v>51</v>
      </c>
      <c r="B16" s="29"/>
      <c r="C16" s="6" t="s">
        <v>4</v>
      </c>
      <c r="D16" s="50">
        <f>D14-0.024</f>
        <v>1.516</v>
      </c>
      <c r="E16" s="60">
        <f t="shared" si="0"/>
        <v>1.526</v>
      </c>
    </row>
    <row r="17" spans="1:5" ht="13.5" customHeight="1">
      <c r="A17" s="9" t="s">
        <v>52</v>
      </c>
      <c r="B17" s="29"/>
      <c r="C17" s="6" t="s">
        <v>4</v>
      </c>
      <c r="D17" s="50">
        <f>D14-0.033</f>
        <v>1.5070000000000001</v>
      </c>
      <c r="E17" s="60">
        <f t="shared" si="0"/>
        <v>1.5170000000000001</v>
      </c>
    </row>
    <row r="18" spans="1:5" ht="7.5" customHeight="1">
      <c r="A18" s="3"/>
      <c r="B18" s="25"/>
      <c r="C18" s="6"/>
      <c r="D18" s="50"/>
      <c r="E18" s="50"/>
    </row>
    <row r="19" spans="1:5" ht="13.5" customHeight="1">
      <c r="A19" s="5" t="s">
        <v>29</v>
      </c>
      <c r="B19" s="26" t="s">
        <v>22</v>
      </c>
      <c r="C19" s="6"/>
      <c r="D19" s="50"/>
      <c r="E19" s="50"/>
    </row>
    <row r="20" spans="1:5" ht="13.5" customHeight="1">
      <c r="A20" s="7" t="s">
        <v>25</v>
      </c>
      <c r="B20" s="27">
        <v>423</v>
      </c>
      <c r="C20" s="6" t="s">
        <v>4</v>
      </c>
      <c r="D20" s="50">
        <v>1.62</v>
      </c>
      <c r="E20" s="60">
        <f>+D20+0.01</f>
        <v>1.6300000000000001</v>
      </c>
    </row>
    <row r="21" spans="1:5" ht="13.5" customHeight="1">
      <c r="A21" s="7"/>
      <c r="B21" s="25"/>
      <c r="C21" s="6"/>
      <c r="D21" s="50"/>
      <c r="E21" s="50"/>
    </row>
    <row r="22" spans="1:5" ht="13.5" customHeight="1">
      <c r="A22" s="10" t="s">
        <v>30</v>
      </c>
      <c r="B22" s="31" t="s">
        <v>22</v>
      </c>
      <c r="C22" s="6"/>
      <c r="D22" s="50"/>
      <c r="E22" s="50"/>
    </row>
    <row r="23" spans="1:5" ht="9.75" customHeight="1">
      <c r="A23" s="23" t="s">
        <v>28</v>
      </c>
      <c r="B23" s="32">
        <v>91.52</v>
      </c>
      <c r="C23" s="12"/>
      <c r="D23" s="51"/>
      <c r="E23" s="51"/>
    </row>
    <row r="24" spans="1:5" ht="13.5" customHeight="1">
      <c r="A24" s="14" t="s">
        <v>53</v>
      </c>
      <c r="B24" s="63"/>
      <c r="C24" s="33" t="s">
        <v>4</v>
      </c>
      <c r="D24" s="52"/>
      <c r="E24" s="50">
        <v>0.915</v>
      </c>
    </row>
    <row r="25" spans="1:5" ht="7.5" customHeight="1">
      <c r="A25" s="14"/>
      <c r="B25" s="34"/>
      <c r="C25" s="6"/>
      <c r="D25" s="61"/>
      <c r="E25" s="61"/>
    </row>
    <row r="26" spans="1:5" ht="14.25" customHeight="1">
      <c r="A26" s="10" t="s">
        <v>26</v>
      </c>
      <c r="B26" s="40" t="s">
        <v>33</v>
      </c>
      <c r="C26" s="6"/>
      <c r="D26" s="61"/>
      <c r="E26" s="61"/>
    </row>
    <row r="27" spans="1:5" ht="14.25" customHeight="1">
      <c r="A27" s="11" t="s">
        <v>8</v>
      </c>
      <c r="B27" s="27"/>
      <c r="C27" s="6"/>
      <c r="D27" s="61"/>
      <c r="E27" s="61"/>
    </row>
    <row r="28" spans="1:5" ht="14.25" customHeight="1">
      <c r="A28" s="14" t="s">
        <v>53</v>
      </c>
      <c r="B28" s="34"/>
      <c r="C28" s="6" t="s">
        <v>4</v>
      </c>
      <c r="D28" s="50"/>
      <c r="E28" s="50">
        <v>0.82</v>
      </c>
    </row>
    <row r="29" spans="1:5" ht="14.25" customHeight="1">
      <c r="A29" s="14"/>
      <c r="B29" s="34"/>
      <c r="C29" s="6"/>
      <c r="D29" s="50"/>
      <c r="E29" s="50"/>
    </row>
    <row r="30" spans="1:5" ht="14.25" customHeight="1">
      <c r="A30" s="15" t="s">
        <v>9</v>
      </c>
      <c r="B30" s="35" t="s">
        <v>23</v>
      </c>
      <c r="C30" s="6"/>
      <c r="D30" s="50"/>
      <c r="E30" s="50"/>
    </row>
    <row r="31" spans="1:5" ht="10.5" customHeight="1">
      <c r="A31" s="11" t="s">
        <v>10</v>
      </c>
      <c r="B31" s="27">
        <v>189.83664</v>
      </c>
      <c r="C31" s="6"/>
      <c r="D31" s="50"/>
      <c r="E31" s="50"/>
    </row>
    <row r="32" spans="1:5" ht="13.5" customHeight="1">
      <c r="A32" s="14" t="s">
        <v>46</v>
      </c>
      <c r="B32" s="34"/>
      <c r="C32" s="6" t="s">
        <v>5</v>
      </c>
      <c r="D32" s="50">
        <v>1.175</v>
      </c>
      <c r="E32" s="60">
        <f>+D32+0.01</f>
        <v>1.185</v>
      </c>
    </row>
    <row r="33" spans="1:5" ht="13.5" customHeight="1">
      <c r="A33" s="14" t="s">
        <v>45</v>
      </c>
      <c r="B33" s="34"/>
      <c r="C33" s="6" t="s">
        <v>5</v>
      </c>
      <c r="D33" s="50">
        <f>D32-0.01</f>
        <v>1.165</v>
      </c>
      <c r="E33" s="60">
        <f>+D33+0.01</f>
        <v>1.175</v>
      </c>
    </row>
    <row r="34" spans="1:5" ht="13.5" customHeight="1">
      <c r="A34" s="14" t="s">
        <v>44</v>
      </c>
      <c r="B34" s="34"/>
      <c r="C34" s="6" t="s">
        <v>5</v>
      </c>
      <c r="D34" s="50">
        <f>D32-0.026</f>
        <v>1.149</v>
      </c>
      <c r="E34" s="60">
        <f>+D34+0.01</f>
        <v>1.159</v>
      </c>
    </row>
    <row r="35" spans="1:5" ht="13.5" customHeight="1">
      <c r="A35" s="3"/>
      <c r="B35" s="25"/>
      <c r="C35" s="6"/>
      <c r="D35" s="50"/>
      <c r="E35" s="50"/>
    </row>
    <row r="36" spans="1:5" ht="10.5" customHeight="1">
      <c r="A36" s="15" t="s">
        <v>27</v>
      </c>
      <c r="B36" s="35" t="s">
        <v>23</v>
      </c>
      <c r="C36" s="6"/>
      <c r="D36" s="50"/>
      <c r="E36" s="50"/>
    </row>
    <row r="37" spans="1:5" ht="13.5" customHeight="1">
      <c r="A37" s="11" t="s">
        <v>11</v>
      </c>
      <c r="B37" s="27">
        <v>64.2421</v>
      </c>
      <c r="C37" s="13"/>
      <c r="D37" s="51"/>
      <c r="E37" s="51"/>
    </row>
    <row r="38" spans="1:5" ht="13.5" customHeight="1">
      <c r="A38" s="3" t="s">
        <v>42</v>
      </c>
      <c r="B38" s="27"/>
      <c r="C38" s="6" t="s">
        <v>5</v>
      </c>
      <c r="D38" s="50">
        <v>1.02</v>
      </c>
      <c r="E38" s="60">
        <f>+D38+0.006</f>
        <v>1.026</v>
      </c>
    </row>
    <row r="39" spans="1:5" ht="13.5" customHeight="1">
      <c r="A39" s="3" t="s">
        <v>43</v>
      </c>
      <c r="B39" s="25"/>
      <c r="C39" s="6" t="s">
        <v>5</v>
      </c>
      <c r="D39" s="50">
        <f>D38-0.015</f>
        <v>1.0050000000000001</v>
      </c>
      <c r="E39" s="60">
        <f>+D39+0.006</f>
        <v>1.0110000000000001</v>
      </c>
    </row>
    <row r="40" spans="1:5" ht="13.5" customHeight="1">
      <c r="A40" s="3"/>
      <c r="B40" s="25"/>
      <c r="C40" s="6"/>
      <c r="D40" s="50"/>
      <c r="E40" s="50"/>
    </row>
    <row r="41" spans="1:5" ht="13.5" customHeight="1">
      <c r="A41" s="16" t="s">
        <v>12</v>
      </c>
      <c r="B41" s="35"/>
      <c r="C41" s="6"/>
      <c r="D41" s="50"/>
      <c r="E41" s="50"/>
    </row>
    <row r="42" spans="1:5" ht="13.5" customHeight="1">
      <c r="A42" s="17" t="s">
        <v>13</v>
      </c>
      <c r="B42" s="62"/>
      <c r="C42" s="6"/>
      <c r="D42" s="53"/>
      <c r="E42" s="53"/>
    </row>
    <row r="43" spans="1:5" ht="13.5" customHeight="1">
      <c r="A43" s="18" t="s">
        <v>6</v>
      </c>
      <c r="B43" s="26" t="s">
        <v>22</v>
      </c>
      <c r="C43" s="6"/>
      <c r="D43" s="50"/>
      <c r="E43" s="50"/>
    </row>
    <row r="44" spans="1:5" ht="13.5" customHeight="1">
      <c r="A44" s="46"/>
      <c r="B44" s="27">
        <v>547.17</v>
      </c>
      <c r="C44" s="6" t="s">
        <v>4</v>
      </c>
      <c r="D44" s="50">
        <v>1.475</v>
      </c>
      <c r="E44" s="50"/>
    </row>
    <row r="45" spans="1:5" ht="13.5" customHeight="1">
      <c r="A45" s="46"/>
      <c r="B45" s="63"/>
      <c r="C45" s="6"/>
      <c r="D45" s="50"/>
      <c r="E45" s="50"/>
    </row>
    <row r="46" spans="1:5" ht="13.5" customHeight="1">
      <c r="A46" s="15" t="s">
        <v>59</v>
      </c>
      <c r="B46" s="31" t="s">
        <v>22</v>
      </c>
      <c r="D46" s="50"/>
      <c r="E46" s="50"/>
    </row>
    <row r="47" spans="1:5" ht="10.5" customHeight="1">
      <c r="A47" s="46"/>
      <c r="B47" s="27">
        <v>423</v>
      </c>
      <c r="C47" s="6" t="s">
        <v>4</v>
      </c>
      <c r="D47" s="50">
        <v>1.442</v>
      </c>
      <c r="E47" s="50"/>
    </row>
    <row r="48" spans="1:5" ht="13.5" customHeight="1">
      <c r="A48" s="46"/>
      <c r="B48" s="63"/>
      <c r="C48" s="6"/>
      <c r="D48" s="50"/>
      <c r="E48" s="50"/>
    </row>
    <row r="49" spans="1:5" ht="13.5" customHeight="1">
      <c r="A49" s="19" t="s">
        <v>32</v>
      </c>
      <c r="B49" s="26" t="s">
        <v>22</v>
      </c>
      <c r="C49" s="6"/>
      <c r="D49" s="50"/>
      <c r="E49" s="50"/>
    </row>
    <row r="50" spans="1:5" ht="9.75" customHeight="1">
      <c r="A50" s="20"/>
      <c r="B50" s="27">
        <v>125.2735</v>
      </c>
      <c r="C50" s="6" t="s">
        <v>4</v>
      </c>
      <c r="D50" s="50">
        <v>0.679</v>
      </c>
      <c r="E50" s="50"/>
    </row>
    <row r="51" spans="1:5" ht="13.5" customHeight="1">
      <c r="A51" s="20"/>
      <c r="B51" s="63"/>
      <c r="C51" s="6"/>
      <c r="D51" s="50"/>
      <c r="E51" s="50"/>
    </row>
    <row r="52" spans="1:5" ht="13.5" customHeight="1">
      <c r="A52" s="15" t="s">
        <v>14</v>
      </c>
      <c r="B52" s="35" t="s">
        <v>23</v>
      </c>
      <c r="C52" s="6"/>
      <c r="D52" s="53"/>
      <c r="E52" s="53"/>
    </row>
    <row r="53" spans="1:5" ht="13.5" customHeight="1">
      <c r="A53" s="20"/>
      <c r="B53" s="39">
        <v>30.99</v>
      </c>
      <c r="C53" s="6" t="s">
        <v>24</v>
      </c>
      <c r="D53" s="53"/>
      <c r="E53" s="54">
        <v>450</v>
      </c>
    </row>
    <row r="54" spans="1:5" ht="7.5" customHeight="1">
      <c r="A54" s="20"/>
      <c r="B54" s="38"/>
      <c r="C54" s="6"/>
      <c r="D54" s="53"/>
      <c r="E54" s="53"/>
    </row>
    <row r="55" spans="1:5" ht="13.5" customHeight="1">
      <c r="A55" s="15" t="s">
        <v>15</v>
      </c>
      <c r="B55" s="35" t="s">
        <v>23</v>
      </c>
      <c r="C55" s="6"/>
      <c r="D55" s="50"/>
      <c r="E55" s="50"/>
    </row>
    <row r="56" spans="1:5" ht="13.5" customHeight="1">
      <c r="A56" s="11" t="s">
        <v>16</v>
      </c>
      <c r="B56" s="27">
        <v>31.3887</v>
      </c>
      <c r="C56" s="6"/>
      <c r="D56" s="50"/>
      <c r="E56" s="50"/>
    </row>
    <row r="57" spans="1:5" ht="13.5" customHeight="1">
      <c r="A57" s="3" t="s">
        <v>41</v>
      </c>
      <c r="B57" s="25"/>
      <c r="C57" s="6" t="s">
        <v>24</v>
      </c>
      <c r="D57" s="54"/>
      <c r="E57" s="54">
        <v>525</v>
      </c>
    </row>
    <row r="58" spans="1:5" ht="13.5" customHeight="1">
      <c r="A58" s="3"/>
      <c r="B58" s="25"/>
      <c r="C58" s="6"/>
      <c r="D58" s="54"/>
      <c r="E58" s="54"/>
    </row>
    <row r="59" spans="1:5" ht="13.5" customHeight="1">
      <c r="A59" s="15" t="s">
        <v>17</v>
      </c>
      <c r="B59" s="35" t="s">
        <v>23</v>
      </c>
      <c r="C59" s="6"/>
      <c r="D59" s="53"/>
      <c r="E59" s="53"/>
    </row>
    <row r="60" spans="1:5" ht="9.75" customHeight="1">
      <c r="A60" s="11" t="s">
        <v>18</v>
      </c>
      <c r="B60" s="27">
        <v>189.94458</v>
      </c>
      <c r="C60" s="13"/>
      <c r="D60" s="55"/>
      <c r="E60" s="55"/>
    </row>
    <row r="61" spans="1:5" ht="13.5" customHeight="1">
      <c r="A61" s="3" t="s">
        <v>40</v>
      </c>
      <c r="B61" s="25"/>
      <c r="C61" s="6"/>
      <c r="D61" s="54">
        <v>24</v>
      </c>
      <c r="E61" s="54"/>
    </row>
    <row r="62" spans="1:5" ht="13.5" customHeight="1">
      <c r="A62" s="3" t="s">
        <v>39</v>
      </c>
      <c r="B62" s="25"/>
      <c r="C62" s="6"/>
      <c r="D62" s="54">
        <v>36</v>
      </c>
      <c r="E62" s="54"/>
    </row>
    <row r="63" spans="1:5" ht="13.5" customHeight="1">
      <c r="A63" s="3" t="s">
        <v>38</v>
      </c>
      <c r="B63" s="25"/>
      <c r="C63" s="6"/>
      <c r="D63" s="54">
        <v>65.5</v>
      </c>
      <c r="E63" s="54"/>
    </row>
    <row r="64" spans="1:5" ht="7.5" customHeight="1">
      <c r="A64" s="3"/>
      <c r="B64" s="25"/>
      <c r="C64" s="6"/>
      <c r="D64" s="54"/>
      <c r="E64" s="54"/>
    </row>
    <row r="65" spans="1:5" ht="24.75" customHeight="1">
      <c r="A65" s="66" t="s">
        <v>73</v>
      </c>
      <c r="B65" s="25"/>
      <c r="C65" s="65" t="s">
        <v>67</v>
      </c>
      <c r="D65" s="64"/>
      <c r="E65" s="50">
        <v>5.54</v>
      </c>
    </row>
    <row r="66" spans="1:5" ht="7.5" customHeight="1">
      <c r="A66" s="3"/>
      <c r="B66" s="25"/>
      <c r="C66" s="6"/>
      <c r="D66" s="54"/>
      <c r="E66" s="54"/>
    </row>
    <row r="67" spans="1:5" s="41" customFormat="1" ht="12" customHeight="1">
      <c r="A67" s="15" t="s">
        <v>19</v>
      </c>
      <c r="B67" s="26" t="s">
        <v>22</v>
      </c>
      <c r="C67" s="6"/>
      <c r="D67" s="53"/>
      <c r="E67" s="53"/>
    </row>
    <row r="68" spans="1:5" ht="12" customHeight="1">
      <c r="A68" s="24" t="s">
        <v>20</v>
      </c>
      <c r="B68" s="27">
        <v>98.77119</v>
      </c>
      <c r="C68" s="6"/>
      <c r="D68" s="53"/>
      <c r="E68" s="53"/>
    </row>
    <row r="69" spans="1:5" ht="15" customHeight="1">
      <c r="A69" s="3" t="s">
        <v>37</v>
      </c>
      <c r="B69" s="25"/>
      <c r="C69" s="6" t="s">
        <v>4</v>
      </c>
      <c r="D69" s="56"/>
      <c r="E69" s="50">
        <v>1.36</v>
      </c>
    </row>
    <row r="70" spans="1:5" ht="15" customHeight="1">
      <c r="A70" s="43"/>
      <c r="B70" s="44"/>
      <c r="C70" s="45"/>
      <c r="D70" s="57"/>
      <c r="E70" s="57"/>
    </row>
    <row r="71" spans="1:5" ht="15" customHeight="1">
      <c r="A71" s="70" t="s">
        <v>54</v>
      </c>
      <c r="B71" s="70"/>
      <c r="C71" s="70"/>
      <c r="D71" s="70"/>
      <c r="E71" s="70"/>
    </row>
    <row r="72" spans="1:5" ht="15" customHeight="1">
      <c r="A72" s="70" t="s">
        <v>61</v>
      </c>
      <c r="B72" s="70"/>
      <c r="C72" s="70"/>
      <c r="D72" s="70"/>
      <c r="E72" s="70"/>
    </row>
    <row r="73" spans="1:5" ht="15" customHeight="1">
      <c r="A73" s="71"/>
      <c r="B73" s="71"/>
      <c r="C73" s="71"/>
      <c r="D73" s="71"/>
      <c r="E73" s="71"/>
    </row>
    <row r="74" spans="4:5" ht="15" customHeight="1">
      <c r="D74" s="58"/>
      <c r="E74" s="58"/>
    </row>
    <row r="75" spans="4:5" ht="15" customHeight="1">
      <c r="D75" s="58"/>
      <c r="E75" s="58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">
    <mergeCell ref="A71:E71"/>
    <mergeCell ref="A72:E72"/>
    <mergeCell ref="A73:E73"/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2008-12-29T13:05:18Z</cp:lastPrinted>
  <dcterms:created xsi:type="dcterms:W3CDTF">1996-11-05T10:16:36Z</dcterms:created>
  <dcterms:modified xsi:type="dcterms:W3CDTF">2008-12-29T13:05:39Z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